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521" windowWidth="12435" windowHeight="9930" activeTab="0"/>
  </bookViews>
  <sheets>
    <sheet name="celk.výsledky" sheetId="1" r:id="rId1"/>
  </sheets>
  <definedNames>
    <definedName name="DATABASE" localSheetId="0">'celk.výsledky'!$A$2:$W$37</definedName>
  </definedNames>
  <calcPr fullCalcOnLoad="1"/>
</workbook>
</file>

<file path=xl/sharedStrings.xml><?xml version="1.0" encoding="utf-8"?>
<sst xmlns="http://schemas.openxmlformats.org/spreadsheetml/2006/main" count="395" uniqueCount="119">
  <si>
    <t>POR</t>
  </si>
  <si>
    <t>RGC</t>
  </si>
  <si>
    <t>RO</t>
  </si>
  <si>
    <t>VT</t>
  </si>
  <si>
    <t>ODD</t>
  </si>
  <si>
    <t>CELKEM</t>
  </si>
  <si>
    <t>Č.Lípa</t>
  </si>
  <si>
    <t>min.</t>
  </si>
  <si>
    <t>KK Opava</t>
  </si>
  <si>
    <t>Boh.Pha</t>
  </si>
  <si>
    <t>min2</t>
  </si>
  <si>
    <t>L.Žatec</t>
  </si>
  <si>
    <t>Bechyně</t>
  </si>
  <si>
    <t>Jílek Jan</t>
  </si>
  <si>
    <t>Vys.Mýto</t>
  </si>
  <si>
    <t>Slanina Vladimír</t>
  </si>
  <si>
    <t>VS Tábor</t>
  </si>
  <si>
    <t>Kadaň</t>
  </si>
  <si>
    <t>K1M ŽM</t>
  </si>
  <si>
    <t>K1Ž ŽM</t>
  </si>
  <si>
    <t>Habich Karel</t>
  </si>
  <si>
    <t>SKVeselí</t>
  </si>
  <si>
    <t>VSDK</t>
  </si>
  <si>
    <t>KK Brno</t>
  </si>
  <si>
    <t>Olomouc</t>
  </si>
  <si>
    <t>Hric Filip</t>
  </si>
  <si>
    <t>Sosnar Jakub</t>
  </si>
  <si>
    <t>Neužil Jakub</t>
  </si>
  <si>
    <t>Svobodová Jana</t>
  </si>
  <si>
    <t>Obal Pce</t>
  </si>
  <si>
    <t>Suchánek Daniel</t>
  </si>
  <si>
    <t>Kroměříž</t>
  </si>
  <si>
    <t>Hošek Ondřej</t>
  </si>
  <si>
    <t>Přerov</t>
  </si>
  <si>
    <t>Vír S</t>
  </si>
  <si>
    <t>112011</t>
  </si>
  <si>
    <t>min3</t>
  </si>
  <si>
    <t>MČR sprint</t>
  </si>
  <si>
    <t>MČR sjezd</t>
  </si>
  <si>
    <t>Smolka Ondřej</t>
  </si>
  <si>
    <t>Švéda Jakub</t>
  </si>
  <si>
    <t>Střecha Petr</t>
  </si>
  <si>
    <t>Paďourová Klára</t>
  </si>
  <si>
    <t>Šťastný Filip</t>
  </si>
  <si>
    <t>Čása Adam</t>
  </si>
  <si>
    <t>Kreisslová Eliška</t>
  </si>
  <si>
    <t>Roztoky</t>
  </si>
  <si>
    <t>Zvolánek Jan</t>
  </si>
  <si>
    <t>Švéda Martin</t>
  </si>
  <si>
    <t>Jelínek Šimon</t>
  </si>
  <si>
    <t>Krausová Tereza</t>
  </si>
  <si>
    <t>Bučkevičová Věra</t>
  </si>
  <si>
    <t>Satke Adam</t>
  </si>
  <si>
    <t>Drábková Martina</t>
  </si>
  <si>
    <t>Chabiča Martin</t>
  </si>
  <si>
    <t>Košík Michal</t>
  </si>
  <si>
    <t>Laitoch Petr</t>
  </si>
  <si>
    <t>119037</t>
  </si>
  <si>
    <t>Val.Mez.</t>
  </si>
  <si>
    <t>Žniva Marek</t>
  </si>
  <si>
    <t>Zátopek Vladimír</t>
  </si>
  <si>
    <t>Tábor S</t>
  </si>
  <si>
    <t>Tábor N</t>
  </si>
  <si>
    <t>Vys.Mýto S</t>
  </si>
  <si>
    <t>Vys.Mýto N</t>
  </si>
  <si>
    <t>Vír N</t>
  </si>
  <si>
    <t>Č.Vrbné S</t>
  </si>
  <si>
    <t>min4</t>
  </si>
  <si>
    <t>Šrámek Jonatan</t>
  </si>
  <si>
    <t>Jelínek Filip</t>
  </si>
  <si>
    <t>Horňák Antonín</t>
  </si>
  <si>
    <t>Olejník Jan</t>
  </si>
  <si>
    <t>Kulíšek Tomáš</t>
  </si>
  <si>
    <t>Vyhnálek Jan</t>
  </si>
  <si>
    <t>Soběslav</t>
  </si>
  <si>
    <t>Franek Jakub</t>
  </si>
  <si>
    <t>Kristek Václav</t>
  </si>
  <si>
    <t>Štec Daniel</t>
  </si>
  <si>
    <t>Horňák Tomáš</t>
  </si>
  <si>
    <t>Beneš Vít</t>
  </si>
  <si>
    <t>Trutnov</t>
  </si>
  <si>
    <t>Kotík Radim</t>
  </si>
  <si>
    <t>Č.Vrbné N</t>
  </si>
  <si>
    <t>Macíček Lukáš</t>
  </si>
  <si>
    <t>Stefan Tomáš</t>
  </si>
  <si>
    <t>Parap.sprint</t>
  </si>
  <si>
    <t>Parap.sjezd</t>
  </si>
  <si>
    <t>Hausnerová Milena</t>
  </si>
  <si>
    <t>Brožová Tereza</t>
  </si>
  <si>
    <t>47012</t>
  </si>
  <si>
    <t>Lišková Monika</t>
  </si>
  <si>
    <t>ZM</t>
  </si>
  <si>
    <t>ZS</t>
  </si>
  <si>
    <t>Přidal Patrik</t>
  </si>
  <si>
    <t>Litovel</t>
  </si>
  <si>
    <t>Zapletal Štěpán</t>
  </si>
  <si>
    <t xml:space="preserve"> </t>
  </si>
  <si>
    <t>SK VS ČB</t>
  </si>
  <si>
    <t>Vlčňovský Vilém</t>
  </si>
  <si>
    <t>Saiko David</t>
  </si>
  <si>
    <t>Ketzl Tomáš</t>
  </si>
  <si>
    <t>Foltysová Denisa</t>
  </si>
  <si>
    <t>Valíková Barbora</t>
  </si>
  <si>
    <t>Klementová Silvie</t>
  </si>
  <si>
    <t>Mrůzková Kateřina</t>
  </si>
  <si>
    <t>Šedivý Jakub</t>
  </si>
  <si>
    <t>Myšák Albert</t>
  </si>
  <si>
    <t>Muzikant Ondřej</t>
  </si>
  <si>
    <t>Český pohár žáků ve sjezdu 2007</t>
  </si>
  <si>
    <t>Další 3 závodníci bodovali jen v jednom závodě.</t>
  </si>
  <si>
    <t>Další 2 závodnice bodovaly jen v jednom závodě.</t>
  </si>
  <si>
    <t xml:space="preserve">Jeden závodník bodoval pouze v jednom závodě </t>
  </si>
  <si>
    <t>Jedna posádka bodovala pouze v jednom závodě.</t>
  </si>
  <si>
    <t>K1M žáci</t>
  </si>
  <si>
    <t>K1Ž žákyně</t>
  </si>
  <si>
    <t>C1M žáci</t>
  </si>
  <si>
    <t>C2M žáci</t>
  </si>
  <si>
    <t>C1M ŽM</t>
  </si>
  <si>
    <t>C2M ŽM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</si>
</sst>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Alignment="1">
      <alignment horizontal="center" vertical="center" textRotation="90"/>
    </xf>
    <xf numFmtId="1" fontId="4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 horizontal="center" vertical="center" textRotation="90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 vertical="center" textRotation="90"/>
    </xf>
    <xf numFmtId="0" fontId="0" fillId="0" borderId="0" xfId="0" applyAlignment="1">
      <alignment/>
    </xf>
    <xf numFmtId="1" fontId="0" fillId="0" borderId="0" xfId="0" applyNumberForma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Y129"/>
  <sheetViews>
    <sheetView tabSelected="1" view="pageBreakPreview" zoomScaleSheetLayoutView="100" workbookViewId="0" topLeftCell="A86">
      <selection activeCell="AB106" sqref="AB106"/>
    </sheetView>
  </sheetViews>
  <sheetFormatPr defaultColWidth="9.00390625" defaultRowHeight="12.75"/>
  <cols>
    <col min="1" max="1" width="5.125" style="16" bestFit="1" customWidth="1"/>
    <col min="2" max="2" width="7.25390625" style="1" customWidth="1"/>
    <col min="3" max="3" width="18.375" style="2" customWidth="1"/>
    <col min="4" max="4" width="4.625" style="4" customWidth="1"/>
    <col min="5" max="5" width="3.75390625" style="4" hidden="1" customWidth="1"/>
    <col min="6" max="6" width="9.375" style="40" customWidth="1"/>
    <col min="7" max="10" width="4.75390625" style="1" customWidth="1"/>
    <col min="11" max="12" width="4.75390625" style="29" customWidth="1"/>
    <col min="13" max="18" width="4.75390625" style="1" customWidth="1"/>
    <col min="19" max="22" width="4.75390625" style="1" hidden="1" customWidth="1"/>
    <col min="23" max="23" width="6.375" style="26" customWidth="1"/>
    <col min="24" max="24" width="1.75390625" style="1" customWidth="1"/>
    <col min="25" max="25" width="2.75390625" style="1" customWidth="1"/>
  </cols>
  <sheetData>
    <row r="1" spans="1:23" ht="31.5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5" ht="53.25" customHeight="1">
      <c r="A2" s="13" t="s">
        <v>0</v>
      </c>
      <c r="B2" s="3" t="s">
        <v>1</v>
      </c>
      <c r="C2" s="19" t="s">
        <v>113</v>
      </c>
      <c r="D2" s="3" t="s">
        <v>2</v>
      </c>
      <c r="E2" s="3" t="s">
        <v>3</v>
      </c>
      <c r="F2" s="39" t="s">
        <v>4</v>
      </c>
      <c r="G2" s="14" t="s">
        <v>34</v>
      </c>
      <c r="H2" s="14" t="s">
        <v>65</v>
      </c>
      <c r="I2" s="14" t="s">
        <v>61</v>
      </c>
      <c r="J2" s="14" t="s">
        <v>62</v>
      </c>
      <c r="K2" s="27" t="s">
        <v>63</v>
      </c>
      <c r="L2" s="27" t="s">
        <v>64</v>
      </c>
      <c r="M2" s="14" t="s">
        <v>66</v>
      </c>
      <c r="N2" s="14" t="s">
        <v>82</v>
      </c>
      <c r="O2" s="14" t="s">
        <v>86</v>
      </c>
      <c r="P2" s="14" t="s">
        <v>85</v>
      </c>
      <c r="Q2" s="14" t="s">
        <v>38</v>
      </c>
      <c r="R2" s="14" t="s">
        <v>37</v>
      </c>
      <c r="S2" s="3" t="s">
        <v>67</v>
      </c>
      <c r="T2" s="3" t="s">
        <v>36</v>
      </c>
      <c r="U2" s="3" t="s">
        <v>10</v>
      </c>
      <c r="V2" s="3" t="s">
        <v>7</v>
      </c>
      <c r="W2" s="13" t="s">
        <v>5</v>
      </c>
      <c r="X2"/>
      <c r="Y2"/>
    </row>
    <row r="3" spans="1:25" ht="12.75">
      <c r="A3" s="16">
        <v>1</v>
      </c>
      <c r="B3" s="1">
        <v>64038</v>
      </c>
      <c r="C3" s="2" t="s">
        <v>13</v>
      </c>
      <c r="D3" s="4">
        <v>93</v>
      </c>
      <c r="E3" s="4">
        <v>3</v>
      </c>
      <c r="F3" s="40" t="s">
        <v>14</v>
      </c>
      <c r="G3" s="5">
        <v>75</v>
      </c>
      <c r="H3" s="5">
        <v>75</v>
      </c>
      <c r="I3" s="5">
        <v>75</v>
      </c>
      <c r="J3" s="5">
        <v>75</v>
      </c>
      <c r="K3" s="28">
        <v>68</v>
      </c>
      <c r="L3" s="28">
        <v>68</v>
      </c>
      <c r="M3" s="5">
        <v>68</v>
      </c>
      <c r="N3" s="5">
        <v>75</v>
      </c>
      <c r="O3" s="5">
        <v>68</v>
      </c>
      <c r="P3" s="5">
        <v>68</v>
      </c>
      <c r="Q3" s="5">
        <v>75</v>
      </c>
      <c r="R3" s="5">
        <v>68</v>
      </c>
      <c r="S3" s="5">
        <f aca="true" t="shared" si="0" ref="S3:S34">SMALL(G3:R3,4)</f>
        <v>68</v>
      </c>
      <c r="T3" s="5">
        <f aca="true" t="shared" si="1" ref="T3:T34">SMALL(G3:R3,3)</f>
        <v>68</v>
      </c>
      <c r="U3" s="5">
        <f aca="true" t="shared" si="2" ref="U3:U34">SMALL(G3:R3,2)</f>
        <v>68</v>
      </c>
      <c r="V3" s="5">
        <f aca="true" t="shared" si="3" ref="V3:V34">MIN(G3:R3)</f>
        <v>68</v>
      </c>
      <c r="W3" s="15">
        <f aca="true" t="shared" si="4" ref="W3:W34">SUM(G3:R3)-S3-T3-U3-V3</f>
        <v>586</v>
      </c>
      <c r="X3"/>
      <c r="Y3"/>
    </row>
    <row r="4" spans="1:25" ht="12.75">
      <c r="A4" s="16">
        <f aca="true" t="shared" si="5" ref="A4:A30">1+A3</f>
        <v>2</v>
      </c>
      <c r="B4" s="1">
        <v>103019</v>
      </c>
      <c r="C4" s="2" t="s">
        <v>26</v>
      </c>
      <c r="D4" s="4">
        <v>94</v>
      </c>
      <c r="F4" s="40" t="s">
        <v>23</v>
      </c>
      <c r="G4" s="5">
        <v>68</v>
      </c>
      <c r="H4" s="5">
        <v>68</v>
      </c>
      <c r="I4" s="5">
        <v>57</v>
      </c>
      <c r="J4" s="5">
        <v>62</v>
      </c>
      <c r="K4" s="28">
        <v>62</v>
      </c>
      <c r="L4" s="28">
        <v>62</v>
      </c>
      <c r="M4" s="5">
        <v>75</v>
      </c>
      <c r="N4" s="5">
        <v>68</v>
      </c>
      <c r="O4" s="5">
        <v>75</v>
      </c>
      <c r="P4" s="5">
        <v>75</v>
      </c>
      <c r="Q4" s="5">
        <v>62</v>
      </c>
      <c r="R4" s="5">
        <v>75</v>
      </c>
      <c r="S4" s="5">
        <f t="shared" si="0"/>
        <v>62</v>
      </c>
      <c r="T4" s="5">
        <f t="shared" si="1"/>
        <v>62</v>
      </c>
      <c r="U4" s="5">
        <f t="shared" si="2"/>
        <v>62</v>
      </c>
      <c r="V4" s="5">
        <f t="shared" si="3"/>
        <v>57</v>
      </c>
      <c r="W4" s="15">
        <f t="shared" si="4"/>
        <v>566</v>
      </c>
      <c r="X4"/>
      <c r="Y4"/>
    </row>
    <row r="5" spans="1:25" ht="12.75">
      <c r="A5" s="16">
        <f t="shared" si="5"/>
        <v>3</v>
      </c>
      <c r="B5" s="1">
        <v>103036</v>
      </c>
      <c r="C5" s="2" t="s">
        <v>40</v>
      </c>
      <c r="D5" s="4">
        <v>93</v>
      </c>
      <c r="F5" s="40" t="s">
        <v>23</v>
      </c>
      <c r="G5" s="5">
        <v>57</v>
      </c>
      <c r="H5" s="5">
        <v>57</v>
      </c>
      <c r="I5" s="5">
        <v>68</v>
      </c>
      <c r="J5" s="5">
        <v>68</v>
      </c>
      <c r="K5" s="28">
        <v>75</v>
      </c>
      <c r="L5" s="28">
        <v>75</v>
      </c>
      <c r="M5" s="5">
        <v>46</v>
      </c>
      <c r="N5" s="5">
        <v>21</v>
      </c>
      <c r="O5" s="5">
        <v>62</v>
      </c>
      <c r="P5" s="5">
        <v>53</v>
      </c>
      <c r="Q5" s="5">
        <v>57</v>
      </c>
      <c r="R5" s="5">
        <v>62</v>
      </c>
      <c r="S5" s="5">
        <f t="shared" si="0"/>
        <v>57</v>
      </c>
      <c r="T5" s="5">
        <f t="shared" si="1"/>
        <v>53</v>
      </c>
      <c r="U5" s="5">
        <f t="shared" si="2"/>
        <v>46</v>
      </c>
      <c r="V5" s="5">
        <f t="shared" si="3"/>
        <v>21</v>
      </c>
      <c r="W5" s="15">
        <f t="shared" si="4"/>
        <v>524</v>
      </c>
      <c r="X5"/>
      <c r="Y5"/>
    </row>
    <row r="6" spans="1:25" ht="12.75">
      <c r="A6" s="16">
        <f t="shared" si="5"/>
        <v>4</v>
      </c>
      <c r="B6" s="1">
        <v>133062</v>
      </c>
      <c r="C6" s="2" t="s">
        <v>70</v>
      </c>
      <c r="D6" s="4">
        <v>93</v>
      </c>
      <c r="F6" s="40" t="s">
        <v>21</v>
      </c>
      <c r="G6" s="5">
        <v>0</v>
      </c>
      <c r="H6" s="5">
        <v>0</v>
      </c>
      <c r="I6" s="5">
        <v>62</v>
      </c>
      <c r="J6" s="5">
        <v>57</v>
      </c>
      <c r="K6" s="28">
        <v>57</v>
      </c>
      <c r="L6" s="28">
        <v>57</v>
      </c>
      <c r="M6" s="5">
        <v>57</v>
      </c>
      <c r="N6" s="5">
        <v>57</v>
      </c>
      <c r="O6" s="5">
        <v>57</v>
      </c>
      <c r="P6" s="5">
        <v>49</v>
      </c>
      <c r="Q6" s="5">
        <v>68</v>
      </c>
      <c r="R6" s="5">
        <v>57</v>
      </c>
      <c r="S6" s="5">
        <f t="shared" si="0"/>
        <v>57</v>
      </c>
      <c r="T6" s="5">
        <f t="shared" si="1"/>
        <v>49</v>
      </c>
      <c r="U6" s="5">
        <f t="shared" si="2"/>
        <v>0</v>
      </c>
      <c r="V6" s="5">
        <f t="shared" si="3"/>
        <v>0</v>
      </c>
      <c r="W6" s="15">
        <f t="shared" si="4"/>
        <v>472</v>
      </c>
      <c r="X6"/>
      <c r="Y6"/>
    </row>
    <row r="7" spans="1:25" ht="12.75">
      <c r="A7" s="16">
        <f t="shared" si="5"/>
        <v>5</v>
      </c>
      <c r="B7" s="5">
        <v>64021</v>
      </c>
      <c r="C7" s="6" t="s">
        <v>30</v>
      </c>
      <c r="D7" s="7">
        <v>93</v>
      </c>
      <c r="E7" s="7">
        <v>0</v>
      </c>
      <c r="F7" s="41" t="s">
        <v>14</v>
      </c>
      <c r="G7" s="5">
        <v>62</v>
      </c>
      <c r="H7" s="5">
        <v>62</v>
      </c>
      <c r="I7" s="5">
        <v>49</v>
      </c>
      <c r="J7" s="5">
        <v>46</v>
      </c>
      <c r="K7" s="28">
        <v>53</v>
      </c>
      <c r="L7" s="28">
        <v>53</v>
      </c>
      <c r="M7" s="5">
        <v>53</v>
      </c>
      <c r="N7" s="5">
        <v>62</v>
      </c>
      <c r="O7" s="5">
        <v>53</v>
      </c>
      <c r="P7" s="5">
        <v>46</v>
      </c>
      <c r="Q7" s="5">
        <v>46</v>
      </c>
      <c r="R7" s="5">
        <v>46</v>
      </c>
      <c r="S7" s="5">
        <f t="shared" si="0"/>
        <v>46</v>
      </c>
      <c r="T7" s="5">
        <f t="shared" si="1"/>
        <v>46</v>
      </c>
      <c r="U7" s="5">
        <f t="shared" si="2"/>
        <v>46</v>
      </c>
      <c r="V7" s="5">
        <f t="shared" si="3"/>
        <v>46</v>
      </c>
      <c r="W7" s="15">
        <f t="shared" si="4"/>
        <v>447</v>
      </c>
      <c r="X7"/>
      <c r="Y7"/>
    </row>
    <row r="8" spans="1:25" ht="12.75">
      <c r="A8" s="16">
        <f t="shared" si="5"/>
        <v>6</v>
      </c>
      <c r="B8" s="1">
        <v>1037</v>
      </c>
      <c r="C8" s="2" t="s">
        <v>39</v>
      </c>
      <c r="D8" s="4">
        <v>94</v>
      </c>
      <c r="F8" s="40" t="s">
        <v>9</v>
      </c>
      <c r="G8" s="5">
        <v>53</v>
      </c>
      <c r="H8" s="5">
        <v>53</v>
      </c>
      <c r="I8" s="5">
        <v>53</v>
      </c>
      <c r="J8" s="5">
        <v>53</v>
      </c>
      <c r="K8" s="28">
        <v>49</v>
      </c>
      <c r="L8" s="28">
        <v>49</v>
      </c>
      <c r="M8" s="5">
        <v>49</v>
      </c>
      <c r="N8" s="5">
        <v>49</v>
      </c>
      <c r="O8" s="5">
        <v>43</v>
      </c>
      <c r="P8" s="5">
        <v>62</v>
      </c>
      <c r="Q8" s="5">
        <v>43</v>
      </c>
      <c r="R8" s="5">
        <v>43</v>
      </c>
      <c r="S8" s="5">
        <f t="shared" si="0"/>
        <v>49</v>
      </c>
      <c r="T8" s="5">
        <f t="shared" si="1"/>
        <v>43</v>
      </c>
      <c r="U8" s="5">
        <f t="shared" si="2"/>
        <v>43</v>
      </c>
      <c r="V8" s="5">
        <f t="shared" si="3"/>
        <v>43</v>
      </c>
      <c r="W8" s="15">
        <f t="shared" si="4"/>
        <v>421</v>
      </c>
      <c r="X8"/>
      <c r="Y8"/>
    </row>
    <row r="9" spans="1:25" ht="12.75">
      <c r="A9" s="16">
        <f t="shared" si="5"/>
        <v>7</v>
      </c>
      <c r="B9" s="1">
        <v>119140</v>
      </c>
      <c r="C9" s="2" t="s">
        <v>25</v>
      </c>
      <c r="D9" s="4">
        <v>93</v>
      </c>
      <c r="E9" s="4">
        <v>3</v>
      </c>
      <c r="F9" s="40" t="s">
        <v>24</v>
      </c>
      <c r="G9" s="5">
        <v>49</v>
      </c>
      <c r="H9" s="5">
        <v>0</v>
      </c>
      <c r="I9" s="5">
        <v>40</v>
      </c>
      <c r="J9" s="5">
        <v>29</v>
      </c>
      <c r="K9" s="28">
        <v>37</v>
      </c>
      <c r="L9" s="28">
        <v>12</v>
      </c>
      <c r="M9" s="5">
        <v>62</v>
      </c>
      <c r="N9" s="5">
        <v>53</v>
      </c>
      <c r="O9" s="5">
        <v>46</v>
      </c>
      <c r="P9" s="5">
        <v>35</v>
      </c>
      <c r="Q9" s="5">
        <v>53</v>
      </c>
      <c r="R9" s="5">
        <v>49</v>
      </c>
      <c r="S9" s="5">
        <f t="shared" si="0"/>
        <v>35</v>
      </c>
      <c r="T9" s="5">
        <f t="shared" si="1"/>
        <v>29</v>
      </c>
      <c r="U9" s="5">
        <f t="shared" si="2"/>
        <v>12</v>
      </c>
      <c r="V9" s="5">
        <f t="shared" si="3"/>
        <v>0</v>
      </c>
      <c r="W9" s="15">
        <f t="shared" si="4"/>
        <v>389</v>
      </c>
      <c r="X9"/>
      <c r="Y9"/>
    </row>
    <row r="10" spans="1:25" ht="12.75">
      <c r="A10" s="16">
        <f t="shared" si="5"/>
        <v>8</v>
      </c>
      <c r="B10" s="12">
        <v>103020</v>
      </c>
      <c r="C10" s="6" t="s">
        <v>32</v>
      </c>
      <c r="D10" s="7">
        <v>95</v>
      </c>
      <c r="E10" s="7"/>
      <c r="F10" s="41" t="s">
        <v>23</v>
      </c>
      <c r="G10" s="5">
        <v>0</v>
      </c>
      <c r="H10" s="5">
        <v>0</v>
      </c>
      <c r="I10" s="5">
        <v>46</v>
      </c>
      <c r="J10" s="5">
        <v>49</v>
      </c>
      <c r="K10" s="28">
        <v>46</v>
      </c>
      <c r="L10" s="28">
        <v>43</v>
      </c>
      <c r="M10" s="5">
        <v>37</v>
      </c>
      <c r="N10" s="5">
        <v>29</v>
      </c>
      <c r="O10" s="5">
        <v>49</v>
      </c>
      <c r="P10" s="5">
        <v>40</v>
      </c>
      <c r="Q10" s="5">
        <v>49</v>
      </c>
      <c r="R10" s="5">
        <v>37</v>
      </c>
      <c r="S10" s="5">
        <f t="shared" si="0"/>
        <v>37</v>
      </c>
      <c r="T10" s="5">
        <f t="shared" si="1"/>
        <v>29</v>
      </c>
      <c r="U10" s="5">
        <f t="shared" si="2"/>
        <v>0</v>
      </c>
      <c r="V10" s="5">
        <f t="shared" si="3"/>
        <v>0</v>
      </c>
      <c r="W10" s="15">
        <f t="shared" si="4"/>
        <v>359</v>
      </c>
      <c r="X10"/>
      <c r="Y10"/>
    </row>
    <row r="11" spans="1:25" ht="12.75">
      <c r="A11" s="16">
        <f t="shared" si="5"/>
        <v>9</v>
      </c>
      <c r="B11" s="12">
        <v>103041</v>
      </c>
      <c r="C11" s="2" t="s">
        <v>52</v>
      </c>
      <c r="D11" s="4">
        <v>94</v>
      </c>
      <c r="F11" s="40" t="s">
        <v>23</v>
      </c>
      <c r="G11" s="5">
        <v>40</v>
      </c>
      <c r="H11" s="5">
        <v>46</v>
      </c>
      <c r="I11" s="5">
        <v>33</v>
      </c>
      <c r="J11" s="5">
        <v>33</v>
      </c>
      <c r="K11" s="28">
        <v>40</v>
      </c>
      <c r="L11" s="28">
        <v>46</v>
      </c>
      <c r="M11" s="5">
        <v>27</v>
      </c>
      <c r="N11" s="5">
        <v>40</v>
      </c>
      <c r="O11" s="5">
        <v>40</v>
      </c>
      <c r="P11" s="5">
        <v>33</v>
      </c>
      <c r="Q11" s="5">
        <v>35</v>
      </c>
      <c r="R11" s="5">
        <v>21</v>
      </c>
      <c r="S11" s="5">
        <f t="shared" si="0"/>
        <v>33</v>
      </c>
      <c r="T11" s="5">
        <f t="shared" si="1"/>
        <v>33</v>
      </c>
      <c r="U11" s="5">
        <f t="shared" si="2"/>
        <v>27</v>
      </c>
      <c r="V11" s="5">
        <f t="shared" si="3"/>
        <v>21</v>
      </c>
      <c r="W11" s="15">
        <f t="shared" si="4"/>
        <v>320</v>
      </c>
      <c r="X11"/>
      <c r="Y11"/>
    </row>
    <row r="12" spans="1:25" ht="12.75">
      <c r="A12" s="16">
        <f t="shared" si="5"/>
        <v>10</v>
      </c>
      <c r="B12" s="1">
        <v>119054</v>
      </c>
      <c r="C12" s="2" t="s">
        <v>68</v>
      </c>
      <c r="D12" s="4">
        <v>94</v>
      </c>
      <c r="F12" s="40" t="s">
        <v>24</v>
      </c>
      <c r="G12" s="5">
        <v>37</v>
      </c>
      <c r="H12" s="5">
        <v>37</v>
      </c>
      <c r="I12" s="5">
        <v>21</v>
      </c>
      <c r="J12" s="5">
        <v>35</v>
      </c>
      <c r="K12" s="28">
        <v>27</v>
      </c>
      <c r="L12" s="28">
        <v>35</v>
      </c>
      <c r="M12" s="5">
        <v>35</v>
      </c>
      <c r="N12" s="5">
        <v>27</v>
      </c>
      <c r="O12" s="5">
        <v>37</v>
      </c>
      <c r="P12" s="5">
        <v>43</v>
      </c>
      <c r="Q12" s="5">
        <v>40</v>
      </c>
      <c r="R12" s="5">
        <v>53</v>
      </c>
      <c r="S12" s="5">
        <f t="shared" si="0"/>
        <v>35</v>
      </c>
      <c r="T12" s="5">
        <f t="shared" si="1"/>
        <v>27</v>
      </c>
      <c r="U12" s="5">
        <f t="shared" si="2"/>
        <v>27</v>
      </c>
      <c r="V12" s="5">
        <f t="shared" si="3"/>
        <v>21</v>
      </c>
      <c r="W12" s="15">
        <f t="shared" si="4"/>
        <v>317</v>
      </c>
      <c r="X12"/>
      <c r="Y12"/>
    </row>
    <row r="13" spans="1:25" ht="12.75">
      <c r="A13" s="16">
        <f t="shared" si="5"/>
        <v>11</v>
      </c>
      <c r="B13" s="12">
        <v>133058</v>
      </c>
      <c r="C13" s="6" t="s">
        <v>55</v>
      </c>
      <c r="D13" s="7">
        <v>95</v>
      </c>
      <c r="E13" s="7"/>
      <c r="F13" s="42" t="s">
        <v>21</v>
      </c>
      <c r="G13" s="5">
        <v>46</v>
      </c>
      <c r="H13" s="5">
        <v>49</v>
      </c>
      <c r="I13" s="5">
        <v>35</v>
      </c>
      <c r="J13" s="5">
        <v>40</v>
      </c>
      <c r="K13" s="28">
        <v>43</v>
      </c>
      <c r="L13" s="28">
        <v>37</v>
      </c>
      <c r="M13" s="5">
        <v>33</v>
      </c>
      <c r="N13" s="5">
        <v>25</v>
      </c>
      <c r="O13" s="5">
        <v>29</v>
      </c>
      <c r="P13" s="5">
        <v>25</v>
      </c>
      <c r="Q13" s="5">
        <v>23</v>
      </c>
      <c r="R13" s="5">
        <v>23</v>
      </c>
      <c r="S13" s="5">
        <f t="shared" si="0"/>
        <v>25</v>
      </c>
      <c r="T13" s="5">
        <f t="shared" si="1"/>
        <v>25</v>
      </c>
      <c r="U13" s="5">
        <f t="shared" si="2"/>
        <v>23</v>
      </c>
      <c r="V13" s="5">
        <f t="shared" si="3"/>
        <v>23</v>
      </c>
      <c r="W13" s="15">
        <f t="shared" si="4"/>
        <v>312</v>
      </c>
      <c r="X13"/>
      <c r="Y13"/>
    </row>
    <row r="14" spans="1:25" ht="12.75">
      <c r="A14" s="16">
        <f t="shared" si="5"/>
        <v>12</v>
      </c>
      <c r="B14" s="23">
        <v>133056</v>
      </c>
      <c r="C14" s="22" t="s">
        <v>54</v>
      </c>
      <c r="D14" s="21">
        <v>95</v>
      </c>
      <c r="E14" s="21"/>
      <c r="F14" s="42" t="s">
        <v>21</v>
      </c>
      <c r="G14" s="5">
        <v>0</v>
      </c>
      <c r="H14" s="5">
        <v>0</v>
      </c>
      <c r="I14" s="5">
        <v>37</v>
      </c>
      <c r="J14" s="5">
        <v>43</v>
      </c>
      <c r="K14" s="28">
        <v>33</v>
      </c>
      <c r="L14" s="28">
        <v>40</v>
      </c>
      <c r="M14" s="5">
        <v>43</v>
      </c>
      <c r="N14" s="5">
        <v>43</v>
      </c>
      <c r="O14" s="5">
        <v>31</v>
      </c>
      <c r="P14" s="5">
        <v>27</v>
      </c>
      <c r="Q14" s="5">
        <v>27</v>
      </c>
      <c r="R14" s="5">
        <v>27</v>
      </c>
      <c r="S14" s="5">
        <f t="shared" si="0"/>
        <v>27</v>
      </c>
      <c r="T14" s="5">
        <f t="shared" si="1"/>
        <v>27</v>
      </c>
      <c r="U14" s="5">
        <f t="shared" si="2"/>
        <v>0</v>
      </c>
      <c r="V14" s="5">
        <f t="shared" si="3"/>
        <v>0</v>
      </c>
      <c r="W14" s="15">
        <f t="shared" si="4"/>
        <v>297</v>
      </c>
      <c r="X14"/>
      <c r="Y14"/>
    </row>
    <row r="15" spans="1:25" ht="12.75">
      <c r="A15" s="16">
        <f t="shared" si="5"/>
        <v>13</v>
      </c>
      <c r="B15" s="1">
        <v>1018</v>
      </c>
      <c r="C15" s="2" t="s">
        <v>49</v>
      </c>
      <c r="D15" s="4">
        <v>94</v>
      </c>
      <c r="F15" s="40" t="s">
        <v>9</v>
      </c>
      <c r="G15" s="5">
        <v>43</v>
      </c>
      <c r="H15" s="5">
        <v>43</v>
      </c>
      <c r="I15" s="5">
        <v>0</v>
      </c>
      <c r="J15" s="5">
        <v>0</v>
      </c>
      <c r="K15" s="28">
        <v>19</v>
      </c>
      <c r="L15" s="28">
        <v>19</v>
      </c>
      <c r="M15" s="5">
        <v>29</v>
      </c>
      <c r="N15" s="5">
        <v>33</v>
      </c>
      <c r="O15" s="5">
        <v>23</v>
      </c>
      <c r="P15" s="5">
        <v>31</v>
      </c>
      <c r="Q15" s="5">
        <v>25</v>
      </c>
      <c r="R15" s="5">
        <v>19</v>
      </c>
      <c r="S15" s="5">
        <f t="shared" si="0"/>
        <v>19</v>
      </c>
      <c r="T15" s="5">
        <f t="shared" si="1"/>
        <v>19</v>
      </c>
      <c r="U15" s="5">
        <f t="shared" si="2"/>
        <v>0</v>
      </c>
      <c r="V15" s="5">
        <f t="shared" si="3"/>
        <v>0</v>
      </c>
      <c r="W15" s="15">
        <f t="shared" si="4"/>
        <v>246</v>
      </c>
      <c r="X15"/>
      <c r="Y15"/>
    </row>
    <row r="16" spans="1:25" ht="12.75">
      <c r="A16" s="16">
        <f t="shared" si="5"/>
        <v>14</v>
      </c>
      <c r="B16" s="12">
        <v>30031</v>
      </c>
      <c r="C16" s="6" t="s">
        <v>20</v>
      </c>
      <c r="D16" s="7">
        <v>94</v>
      </c>
      <c r="E16" s="7"/>
      <c r="F16" s="41" t="s">
        <v>16</v>
      </c>
      <c r="G16" s="5">
        <v>0</v>
      </c>
      <c r="H16" s="5">
        <v>0</v>
      </c>
      <c r="I16" s="5">
        <v>29</v>
      </c>
      <c r="J16" s="5">
        <v>25</v>
      </c>
      <c r="K16" s="28">
        <v>0</v>
      </c>
      <c r="L16" s="28">
        <v>0</v>
      </c>
      <c r="M16" s="5">
        <v>23</v>
      </c>
      <c r="N16" s="5">
        <v>31</v>
      </c>
      <c r="O16" s="5">
        <v>35</v>
      </c>
      <c r="P16" s="5">
        <v>37</v>
      </c>
      <c r="Q16" s="5">
        <v>33</v>
      </c>
      <c r="R16" s="5">
        <v>31</v>
      </c>
      <c r="S16" s="5">
        <f t="shared" si="0"/>
        <v>0</v>
      </c>
      <c r="T16" s="5">
        <f t="shared" si="1"/>
        <v>0</v>
      </c>
      <c r="U16" s="5">
        <f t="shared" si="2"/>
        <v>0</v>
      </c>
      <c r="V16" s="5">
        <f t="shared" si="3"/>
        <v>0</v>
      </c>
      <c r="W16" s="15">
        <f t="shared" si="4"/>
        <v>244</v>
      </c>
      <c r="X16"/>
      <c r="Y16"/>
    </row>
    <row r="17" spans="1:25" ht="12.75">
      <c r="A17" s="16">
        <f t="shared" si="5"/>
        <v>15</v>
      </c>
      <c r="B17" s="1">
        <v>108003</v>
      </c>
      <c r="C17" s="2" t="s">
        <v>41</v>
      </c>
      <c r="D17" s="4">
        <v>94</v>
      </c>
      <c r="F17" s="40" t="s">
        <v>22</v>
      </c>
      <c r="G17" s="5">
        <v>0</v>
      </c>
      <c r="H17" s="5">
        <v>0</v>
      </c>
      <c r="I17" s="5">
        <v>43</v>
      </c>
      <c r="J17" s="5">
        <v>37</v>
      </c>
      <c r="K17" s="28">
        <v>35</v>
      </c>
      <c r="L17" s="28">
        <v>0</v>
      </c>
      <c r="M17" s="5">
        <v>0</v>
      </c>
      <c r="N17" s="5">
        <v>19</v>
      </c>
      <c r="O17" s="5">
        <v>19</v>
      </c>
      <c r="P17" s="5">
        <v>29</v>
      </c>
      <c r="Q17" s="5">
        <v>19</v>
      </c>
      <c r="R17" s="5">
        <v>25</v>
      </c>
      <c r="S17" s="5">
        <f t="shared" si="0"/>
        <v>0</v>
      </c>
      <c r="T17" s="5">
        <f t="shared" si="1"/>
        <v>0</v>
      </c>
      <c r="U17" s="5">
        <f t="shared" si="2"/>
        <v>0</v>
      </c>
      <c r="V17" s="5">
        <f t="shared" si="3"/>
        <v>0</v>
      </c>
      <c r="W17" s="15">
        <f t="shared" si="4"/>
        <v>226</v>
      </c>
      <c r="X17"/>
      <c r="Y17"/>
    </row>
    <row r="18" spans="1:25" ht="12.75">
      <c r="A18" s="16">
        <f t="shared" si="5"/>
        <v>16</v>
      </c>
      <c r="B18" s="1">
        <v>1016</v>
      </c>
      <c r="C18" s="2" t="s">
        <v>69</v>
      </c>
      <c r="D18" s="4">
        <v>96</v>
      </c>
      <c r="F18" s="40" t="s">
        <v>9</v>
      </c>
      <c r="G18" s="5">
        <v>35</v>
      </c>
      <c r="H18" s="5">
        <v>33</v>
      </c>
      <c r="I18" s="5">
        <v>31</v>
      </c>
      <c r="J18" s="5">
        <v>23</v>
      </c>
      <c r="K18" s="28">
        <v>15</v>
      </c>
      <c r="L18" s="28">
        <v>29</v>
      </c>
      <c r="M18" s="5">
        <v>25</v>
      </c>
      <c r="N18" s="5">
        <v>17</v>
      </c>
      <c r="O18" s="5">
        <v>15</v>
      </c>
      <c r="P18" s="5">
        <v>19</v>
      </c>
      <c r="Q18" s="5">
        <v>0</v>
      </c>
      <c r="R18" s="5">
        <v>0</v>
      </c>
      <c r="S18" s="5">
        <f t="shared" si="0"/>
        <v>15</v>
      </c>
      <c r="T18" s="5">
        <f t="shared" si="1"/>
        <v>15</v>
      </c>
      <c r="U18" s="5">
        <f t="shared" si="2"/>
        <v>0</v>
      </c>
      <c r="V18" s="5">
        <f t="shared" si="3"/>
        <v>0</v>
      </c>
      <c r="W18" s="15">
        <f t="shared" si="4"/>
        <v>212</v>
      </c>
      <c r="X18"/>
      <c r="Y18"/>
    </row>
    <row r="19" spans="1:25" ht="12.75">
      <c r="A19" s="16">
        <f t="shared" si="5"/>
        <v>17</v>
      </c>
      <c r="B19" s="1">
        <v>103031</v>
      </c>
      <c r="C19" s="2" t="s">
        <v>48</v>
      </c>
      <c r="D19" s="4">
        <v>95</v>
      </c>
      <c r="F19" s="40" t="s">
        <v>23</v>
      </c>
      <c r="G19" s="5">
        <v>0</v>
      </c>
      <c r="H19" s="5">
        <v>0</v>
      </c>
      <c r="I19" s="5">
        <v>0</v>
      </c>
      <c r="J19" s="5">
        <v>0</v>
      </c>
      <c r="K19" s="28">
        <v>23</v>
      </c>
      <c r="L19" s="28">
        <v>31</v>
      </c>
      <c r="M19" s="5">
        <v>31</v>
      </c>
      <c r="N19" s="5">
        <v>35</v>
      </c>
      <c r="O19" s="5">
        <v>27</v>
      </c>
      <c r="P19" s="5">
        <v>23</v>
      </c>
      <c r="Q19" s="5">
        <v>21</v>
      </c>
      <c r="R19" s="5">
        <v>15</v>
      </c>
      <c r="S19" s="5">
        <f t="shared" si="0"/>
        <v>0</v>
      </c>
      <c r="T19" s="5">
        <f t="shared" si="1"/>
        <v>0</v>
      </c>
      <c r="U19" s="5">
        <f t="shared" si="2"/>
        <v>0</v>
      </c>
      <c r="V19" s="5">
        <f t="shared" si="3"/>
        <v>0</v>
      </c>
      <c r="W19" s="15">
        <f t="shared" si="4"/>
        <v>206</v>
      </c>
      <c r="X19"/>
      <c r="Y19"/>
    </row>
    <row r="20" spans="1:25" ht="12.75">
      <c r="A20" s="16">
        <f t="shared" si="5"/>
        <v>18</v>
      </c>
      <c r="B20" s="1">
        <v>119124</v>
      </c>
      <c r="C20" s="2" t="s">
        <v>27</v>
      </c>
      <c r="D20" s="4">
        <v>93</v>
      </c>
      <c r="E20" s="4">
        <v>0</v>
      </c>
      <c r="F20" s="40" t="s">
        <v>24</v>
      </c>
      <c r="G20" s="5">
        <v>33</v>
      </c>
      <c r="H20" s="5">
        <v>40</v>
      </c>
      <c r="I20" s="5">
        <v>0</v>
      </c>
      <c r="J20" s="5">
        <v>0</v>
      </c>
      <c r="K20" s="28">
        <v>31</v>
      </c>
      <c r="L20" s="28">
        <v>27</v>
      </c>
      <c r="M20" s="5">
        <v>0</v>
      </c>
      <c r="N20" s="5">
        <v>0</v>
      </c>
      <c r="O20" s="5">
        <v>33</v>
      </c>
      <c r="P20" s="5">
        <v>14</v>
      </c>
      <c r="Q20" s="5">
        <v>0</v>
      </c>
      <c r="R20" s="5">
        <v>0</v>
      </c>
      <c r="S20" s="5">
        <f t="shared" si="0"/>
        <v>0</v>
      </c>
      <c r="T20" s="5">
        <f t="shared" si="1"/>
        <v>0</v>
      </c>
      <c r="U20" s="5">
        <f t="shared" si="2"/>
        <v>0</v>
      </c>
      <c r="V20" s="5">
        <f t="shared" si="3"/>
        <v>0</v>
      </c>
      <c r="W20" s="15">
        <f t="shared" si="4"/>
        <v>178</v>
      </c>
      <c r="X20"/>
      <c r="Y20"/>
    </row>
    <row r="21" spans="1:25" ht="12.75">
      <c r="A21" s="16">
        <f t="shared" si="5"/>
        <v>19</v>
      </c>
      <c r="B21" s="1">
        <v>26029</v>
      </c>
      <c r="C21" s="2" t="s">
        <v>84</v>
      </c>
      <c r="D21" s="4">
        <v>95</v>
      </c>
      <c r="F21" s="40" t="s">
        <v>74</v>
      </c>
      <c r="G21" s="5">
        <v>0</v>
      </c>
      <c r="H21" s="5">
        <v>0</v>
      </c>
      <c r="I21" s="5">
        <v>0</v>
      </c>
      <c r="J21" s="5">
        <v>31</v>
      </c>
      <c r="K21" s="28">
        <v>29</v>
      </c>
      <c r="L21" s="28">
        <v>33</v>
      </c>
      <c r="M21" s="5">
        <v>0</v>
      </c>
      <c r="N21" s="5">
        <v>23</v>
      </c>
      <c r="O21" s="5">
        <v>0</v>
      </c>
      <c r="P21" s="5">
        <v>0</v>
      </c>
      <c r="Q21" s="5">
        <v>31</v>
      </c>
      <c r="R21" s="5">
        <v>29</v>
      </c>
      <c r="S21" s="5">
        <f t="shared" si="0"/>
        <v>0</v>
      </c>
      <c r="T21" s="5">
        <f t="shared" si="1"/>
        <v>0</v>
      </c>
      <c r="U21" s="5">
        <f t="shared" si="2"/>
        <v>0</v>
      </c>
      <c r="V21" s="5">
        <f t="shared" si="3"/>
        <v>0</v>
      </c>
      <c r="W21" s="15">
        <f t="shared" si="4"/>
        <v>176</v>
      </c>
      <c r="X21"/>
      <c r="Y21"/>
    </row>
    <row r="22" spans="1:25" ht="12.75">
      <c r="A22" s="16">
        <f t="shared" si="5"/>
        <v>20</v>
      </c>
      <c r="B22" s="5">
        <v>132003</v>
      </c>
      <c r="C22" s="6" t="s">
        <v>77</v>
      </c>
      <c r="D22" s="4">
        <v>94</v>
      </c>
      <c r="F22" s="40" t="s">
        <v>58</v>
      </c>
      <c r="G22" s="5">
        <v>0</v>
      </c>
      <c r="H22" s="5">
        <v>0</v>
      </c>
      <c r="I22" s="5">
        <v>0</v>
      </c>
      <c r="J22" s="5">
        <v>0</v>
      </c>
      <c r="K22" s="28">
        <v>25</v>
      </c>
      <c r="L22" s="28">
        <v>23</v>
      </c>
      <c r="M22" s="5">
        <v>40</v>
      </c>
      <c r="N22" s="5">
        <v>46</v>
      </c>
      <c r="O22" s="5">
        <v>0</v>
      </c>
      <c r="P22" s="5">
        <v>21</v>
      </c>
      <c r="Q22" s="5">
        <v>0</v>
      </c>
      <c r="R22" s="5">
        <v>0</v>
      </c>
      <c r="S22" s="5">
        <f t="shared" si="0"/>
        <v>0</v>
      </c>
      <c r="T22" s="5">
        <f t="shared" si="1"/>
        <v>0</v>
      </c>
      <c r="U22" s="5">
        <f t="shared" si="2"/>
        <v>0</v>
      </c>
      <c r="V22" s="5">
        <f t="shared" si="3"/>
        <v>0</v>
      </c>
      <c r="W22" s="15">
        <f t="shared" si="4"/>
        <v>155</v>
      </c>
      <c r="X22"/>
      <c r="Y22"/>
    </row>
    <row r="23" spans="1:25" ht="12.75">
      <c r="A23" s="16">
        <f t="shared" si="5"/>
        <v>21</v>
      </c>
      <c r="B23" s="1">
        <v>64037</v>
      </c>
      <c r="C23" s="2" t="s">
        <v>73</v>
      </c>
      <c r="D23" s="4">
        <v>96</v>
      </c>
      <c r="F23" s="40" t="s">
        <v>14</v>
      </c>
      <c r="G23" s="5">
        <v>0</v>
      </c>
      <c r="H23" s="5">
        <v>0</v>
      </c>
      <c r="I23" s="5">
        <v>23</v>
      </c>
      <c r="J23" s="5">
        <v>21</v>
      </c>
      <c r="K23" s="28">
        <v>17</v>
      </c>
      <c r="L23" s="28">
        <v>25</v>
      </c>
      <c r="M23" s="5">
        <v>0</v>
      </c>
      <c r="N23" s="5">
        <v>0</v>
      </c>
      <c r="O23" s="5">
        <v>17</v>
      </c>
      <c r="P23" s="5">
        <v>17</v>
      </c>
      <c r="Q23" s="5">
        <v>17</v>
      </c>
      <c r="R23" s="5">
        <v>17</v>
      </c>
      <c r="S23" s="5">
        <f t="shared" si="0"/>
        <v>0</v>
      </c>
      <c r="T23" s="5">
        <f t="shared" si="1"/>
        <v>0</v>
      </c>
      <c r="U23" s="5">
        <f t="shared" si="2"/>
        <v>0</v>
      </c>
      <c r="V23" s="5">
        <f t="shared" si="3"/>
        <v>0</v>
      </c>
      <c r="W23" s="15">
        <f t="shared" si="4"/>
        <v>154</v>
      </c>
      <c r="X23"/>
      <c r="Y23"/>
    </row>
    <row r="24" spans="1:25" ht="12.75">
      <c r="A24" s="16">
        <f t="shared" si="5"/>
        <v>22</v>
      </c>
      <c r="B24" s="1">
        <v>1019</v>
      </c>
      <c r="C24" s="2" t="s">
        <v>72</v>
      </c>
      <c r="D24" s="4">
        <v>96</v>
      </c>
      <c r="F24" s="40" t="s">
        <v>9</v>
      </c>
      <c r="G24" s="5">
        <v>0</v>
      </c>
      <c r="H24" s="5">
        <v>0</v>
      </c>
      <c r="I24" s="5">
        <v>25</v>
      </c>
      <c r="J24" s="5">
        <v>19</v>
      </c>
      <c r="K24" s="28">
        <v>12</v>
      </c>
      <c r="L24" s="28">
        <v>15</v>
      </c>
      <c r="M24" s="5">
        <v>0</v>
      </c>
      <c r="N24" s="5">
        <v>0</v>
      </c>
      <c r="O24" s="5">
        <v>14</v>
      </c>
      <c r="P24" s="5">
        <v>12</v>
      </c>
      <c r="Q24" s="5">
        <v>14</v>
      </c>
      <c r="R24" s="5">
        <v>13</v>
      </c>
      <c r="S24" s="5">
        <f t="shared" si="0"/>
        <v>0</v>
      </c>
      <c r="T24" s="5">
        <f t="shared" si="1"/>
        <v>0</v>
      </c>
      <c r="U24" s="5">
        <f t="shared" si="2"/>
        <v>0</v>
      </c>
      <c r="V24" s="5">
        <f t="shared" si="3"/>
        <v>0</v>
      </c>
      <c r="W24" s="15">
        <f t="shared" si="4"/>
        <v>124</v>
      </c>
      <c r="X24"/>
      <c r="Y24"/>
    </row>
    <row r="25" spans="1:25" ht="12.75">
      <c r="A25" s="16">
        <f t="shared" si="5"/>
        <v>23</v>
      </c>
      <c r="B25" s="1">
        <v>133059</v>
      </c>
      <c r="C25" s="2" t="s">
        <v>71</v>
      </c>
      <c r="D25" s="4">
        <v>96</v>
      </c>
      <c r="F25" s="40" t="s">
        <v>21</v>
      </c>
      <c r="G25" s="5">
        <v>0</v>
      </c>
      <c r="H25" s="5">
        <v>0</v>
      </c>
      <c r="I25" s="5">
        <v>27</v>
      </c>
      <c r="J25" s="5">
        <v>27</v>
      </c>
      <c r="K25" s="28">
        <v>13</v>
      </c>
      <c r="L25" s="28">
        <v>0</v>
      </c>
      <c r="M25" s="5">
        <v>0</v>
      </c>
      <c r="N25" s="5">
        <v>0</v>
      </c>
      <c r="O25" s="5">
        <v>13</v>
      </c>
      <c r="P25" s="5">
        <v>15</v>
      </c>
      <c r="Q25" s="5">
        <v>13</v>
      </c>
      <c r="R25" s="5">
        <v>14</v>
      </c>
      <c r="S25" s="5">
        <f t="shared" si="0"/>
        <v>0</v>
      </c>
      <c r="T25" s="5">
        <f t="shared" si="1"/>
        <v>0</v>
      </c>
      <c r="U25" s="5">
        <f t="shared" si="2"/>
        <v>0</v>
      </c>
      <c r="V25" s="5">
        <f t="shared" si="3"/>
        <v>0</v>
      </c>
      <c r="W25" s="15">
        <f t="shared" si="4"/>
        <v>122</v>
      </c>
      <c r="X25"/>
      <c r="Y25"/>
    </row>
    <row r="26" spans="1:25" ht="12.75">
      <c r="A26" s="16">
        <f t="shared" si="5"/>
        <v>24</v>
      </c>
      <c r="B26" s="1">
        <v>119152</v>
      </c>
      <c r="C26" s="2" t="s">
        <v>44</v>
      </c>
      <c r="D26" s="4">
        <v>94</v>
      </c>
      <c r="F26" s="40" t="s">
        <v>24</v>
      </c>
      <c r="G26" s="5">
        <v>31</v>
      </c>
      <c r="H26" s="5">
        <v>35</v>
      </c>
      <c r="I26" s="5">
        <v>0</v>
      </c>
      <c r="J26" s="5">
        <v>0</v>
      </c>
      <c r="K26" s="28">
        <v>10</v>
      </c>
      <c r="L26" s="28">
        <v>13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0"/>
        <v>0</v>
      </c>
      <c r="T26" s="5">
        <f t="shared" si="1"/>
        <v>0</v>
      </c>
      <c r="U26" s="5">
        <f t="shared" si="2"/>
        <v>0</v>
      </c>
      <c r="V26" s="5">
        <f t="shared" si="3"/>
        <v>0</v>
      </c>
      <c r="W26" s="15">
        <f t="shared" si="4"/>
        <v>89</v>
      </c>
      <c r="X26"/>
      <c r="Y26"/>
    </row>
    <row r="27" spans="1:25" ht="12.75">
      <c r="A27" s="16">
        <f t="shared" si="5"/>
        <v>25</v>
      </c>
      <c r="B27" s="1">
        <v>43029</v>
      </c>
      <c r="C27" s="2" t="s">
        <v>105</v>
      </c>
      <c r="D27" s="4">
        <v>94</v>
      </c>
      <c r="F27" s="40" t="s">
        <v>6</v>
      </c>
      <c r="G27" s="5">
        <v>0</v>
      </c>
      <c r="H27" s="5">
        <v>0</v>
      </c>
      <c r="I27" s="5">
        <v>0</v>
      </c>
      <c r="J27" s="5">
        <v>0</v>
      </c>
      <c r="K27" s="28">
        <v>0</v>
      </c>
      <c r="L27" s="28">
        <v>0</v>
      </c>
      <c r="M27" s="5">
        <v>0</v>
      </c>
      <c r="N27" s="5">
        <v>0</v>
      </c>
      <c r="O27" s="5">
        <v>0</v>
      </c>
      <c r="P27" s="5">
        <v>0</v>
      </c>
      <c r="Q27" s="5">
        <v>37</v>
      </c>
      <c r="R27" s="5">
        <v>40</v>
      </c>
      <c r="S27" s="5">
        <f t="shared" si="0"/>
        <v>0</v>
      </c>
      <c r="T27" s="5">
        <f t="shared" si="1"/>
        <v>0</v>
      </c>
      <c r="U27" s="5">
        <f t="shared" si="2"/>
        <v>0</v>
      </c>
      <c r="V27" s="5">
        <f t="shared" si="3"/>
        <v>0</v>
      </c>
      <c r="W27" s="15">
        <f t="shared" si="4"/>
        <v>77</v>
      </c>
      <c r="X27"/>
      <c r="Y27"/>
    </row>
    <row r="28" spans="1:25" ht="12.75">
      <c r="A28" s="16">
        <f t="shared" si="5"/>
        <v>26</v>
      </c>
      <c r="B28" s="1">
        <v>43016</v>
      </c>
      <c r="C28" s="2" t="s">
        <v>106</v>
      </c>
      <c r="D28" s="4">
        <v>94</v>
      </c>
      <c r="F28" s="40" t="s">
        <v>6</v>
      </c>
      <c r="G28" s="5">
        <v>0</v>
      </c>
      <c r="H28" s="5">
        <v>0</v>
      </c>
      <c r="I28" s="5">
        <v>0</v>
      </c>
      <c r="J28" s="5">
        <v>0</v>
      </c>
      <c r="K28" s="28">
        <v>0</v>
      </c>
      <c r="L28" s="28">
        <v>0</v>
      </c>
      <c r="M28" s="5">
        <v>0</v>
      </c>
      <c r="N28" s="5">
        <v>0</v>
      </c>
      <c r="O28" s="5">
        <v>0</v>
      </c>
      <c r="P28" s="5">
        <v>0</v>
      </c>
      <c r="Q28" s="5">
        <v>29</v>
      </c>
      <c r="R28" s="5">
        <v>35</v>
      </c>
      <c r="S28" s="5">
        <f t="shared" si="0"/>
        <v>0</v>
      </c>
      <c r="T28" s="5">
        <f t="shared" si="1"/>
        <v>0</v>
      </c>
      <c r="U28" s="5">
        <f t="shared" si="2"/>
        <v>0</v>
      </c>
      <c r="V28" s="5">
        <f t="shared" si="3"/>
        <v>0</v>
      </c>
      <c r="W28" s="15">
        <f t="shared" si="4"/>
        <v>64</v>
      </c>
      <c r="X28"/>
      <c r="Y28"/>
    </row>
    <row r="29" spans="1:25" ht="12.75">
      <c r="A29" s="16">
        <f t="shared" si="5"/>
        <v>27</v>
      </c>
      <c r="B29" s="1">
        <v>103005</v>
      </c>
      <c r="C29" s="2" t="s">
        <v>107</v>
      </c>
      <c r="D29" s="4">
        <v>94</v>
      </c>
      <c r="F29" s="40" t="s">
        <v>23</v>
      </c>
      <c r="G29" s="5">
        <v>0</v>
      </c>
      <c r="H29" s="5">
        <v>0</v>
      </c>
      <c r="I29" s="5">
        <v>0</v>
      </c>
      <c r="J29" s="5">
        <v>0</v>
      </c>
      <c r="K29" s="28">
        <v>0</v>
      </c>
      <c r="L29" s="28">
        <v>0</v>
      </c>
      <c r="M29" s="5">
        <v>0</v>
      </c>
      <c r="N29" s="5">
        <v>0</v>
      </c>
      <c r="O29" s="5">
        <v>0</v>
      </c>
      <c r="P29" s="5">
        <v>0</v>
      </c>
      <c r="Q29" s="5">
        <v>15</v>
      </c>
      <c r="R29" s="5">
        <v>33</v>
      </c>
      <c r="S29" s="5">
        <f t="shared" si="0"/>
        <v>0</v>
      </c>
      <c r="T29" s="5">
        <f t="shared" si="1"/>
        <v>0</v>
      </c>
      <c r="U29" s="5">
        <f t="shared" si="2"/>
        <v>0</v>
      </c>
      <c r="V29" s="5">
        <f t="shared" si="3"/>
        <v>0</v>
      </c>
      <c r="W29" s="15">
        <f t="shared" si="4"/>
        <v>48</v>
      </c>
      <c r="X29"/>
      <c r="Y29"/>
    </row>
    <row r="30" spans="1:25" ht="12.75">
      <c r="A30" s="16">
        <f t="shared" si="5"/>
        <v>28</v>
      </c>
      <c r="B30" s="1">
        <v>133061</v>
      </c>
      <c r="C30" s="2" t="s">
        <v>78</v>
      </c>
      <c r="D30" s="4">
        <v>95</v>
      </c>
      <c r="F30" s="40" t="s">
        <v>21</v>
      </c>
      <c r="G30" s="5">
        <v>0</v>
      </c>
      <c r="H30" s="5">
        <v>0</v>
      </c>
      <c r="I30" s="5">
        <v>0</v>
      </c>
      <c r="J30" s="5">
        <v>0</v>
      </c>
      <c r="K30" s="28">
        <v>14</v>
      </c>
      <c r="L30" s="28">
        <v>21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0"/>
        <v>0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15">
        <f t="shared" si="4"/>
        <v>35</v>
      </c>
      <c r="X30"/>
      <c r="Y30"/>
    </row>
    <row r="31" spans="1:25" ht="12.75">
      <c r="A31" s="16">
        <v>28</v>
      </c>
      <c r="B31" s="1">
        <v>76039</v>
      </c>
      <c r="C31" s="2" t="s">
        <v>47</v>
      </c>
      <c r="D31" s="4">
        <v>95</v>
      </c>
      <c r="F31" s="40" t="s">
        <v>12</v>
      </c>
      <c r="G31" s="5">
        <v>0</v>
      </c>
      <c r="H31" s="5">
        <v>0</v>
      </c>
      <c r="I31" s="5">
        <v>0</v>
      </c>
      <c r="J31" s="5">
        <v>0</v>
      </c>
      <c r="K31" s="28">
        <v>21</v>
      </c>
      <c r="L31" s="28">
        <v>14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0"/>
        <v>0</v>
      </c>
      <c r="T31" s="5">
        <f t="shared" si="1"/>
        <v>0</v>
      </c>
      <c r="U31" s="5">
        <f t="shared" si="2"/>
        <v>0</v>
      </c>
      <c r="V31" s="5">
        <f t="shared" si="3"/>
        <v>0</v>
      </c>
      <c r="W31" s="15">
        <f t="shared" si="4"/>
        <v>35</v>
      </c>
      <c r="X31"/>
      <c r="Y31"/>
    </row>
    <row r="32" spans="1:23" ht="12.75">
      <c r="A32" s="16">
        <v>30</v>
      </c>
      <c r="B32" s="17" t="s">
        <v>57</v>
      </c>
      <c r="C32" s="6" t="s">
        <v>56</v>
      </c>
      <c r="D32" s="7">
        <v>95</v>
      </c>
      <c r="E32" s="7"/>
      <c r="F32" s="41" t="s">
        <v>24</v>
      </c>
      <c r="G32" s="5">
        <v>0</v>
      </c>
      <c r="H32" s="5">
        <v>0</v>
      </c>
      <c r="I32" s="5">
        <v>0</v>
      </c>
      <c r="J32" s="5">
        <v>0</v>
      </c>
      <c r="K32" s="28">
        <v>0</v>
      </c>
      <c r="L32" s="28">
        <v>0</v>
      </c>
      <c r="M32" s="5">
        <v>0</v>
      </c>
      <c r="N32" s="5">
        <v>0</v>
      </c>
      <c r="O32" s="5">
        <v>21</v>
      </c>
      <c r="P32" s="5">
        <v>13</v>
      </c>
      <c r="Q32" s="5">
        <v>0</v>
      </c>
      <c r="R32" s="5">
        <v>0</v>
      </c>
      <c r="S32" s="5">
        <f t="shared" si="0"/>
        <v>0</v>
      </c>
      <c r="T32" s="5">
        <f t="shared" si="1"/>
        <v>0</v>
      </c>
      <c r="U32" s="5">
        <f t="shared" si="2"/>
        <v>0</v>
      </c>
      <c r="V32" s="5">
        <f t="shared" si="3"/>
        <v>0</v>
      </c>
      <c r="W32" s="15">
        <f t="shared" si="4"/>
        <v>34</v>
      </c>
    </row>
    <row r="33" spans="1:23" ht="12.75">
      <c r="A33" s="16">
        <f>1+A32</f>
        <v>31</v>
      </c>
      <c r="B33" s="1">
        <v>60050</v>
      </c>
      <c r="C33" s="2" t="s">
        <v>79</v>
      </c>
      <c r="D33" s="4">
        <v>95</v>
      </c>
      <c r="F33" s="40" t="s">
        <v>80</v>
      </c>
      <c r="G33" s="5">
        <v>0</v>
      </c>
      <c r="H33" s="5">
        <v>0</v>
      </c>
      <c r="I33" s="5">
        <v>0</v>
      </c>
      <c r="J33" s="5">
        <v>0</v>
      </c>
      <c r="K33" s="28">
        <v>11</v>
      </c>
      <c r="L33" s="28">
        <v>17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 t="shared" si="0"/>
        <v>0</v>
      </c>
      <c r="T33" s="5">
        <f t="shared" si="1"/>
        <v>0</v>
      </c>
      <c r="U33" s="5">
        <f t="shared" si="2"/>
        <v>0</v>
      </c>
      <c r="V33" s="5">
        <f t="shared" si="3"/>
        <v>0</v>
      </c>
      <c r="W33" s="15">
        <f t="shared" si="4"/>
        <v>28</v>
      </c>
    </row>
    <row r="34" spans="1:23" ht="12.75">
      <c r="A34" s="16">
        <f>1+A33</f>
        <v>32</v>
      </c>
      <c r="B34" s="5">
        <v>1050</v>
      </c>
      <c r="C34" s="6" t="s">
        <v>100</v>
      </c>
      <c r="D34" s="7">
        <v>95</v>
      </c>
      <c r="E34" s="7"/>
      <c r="F34" s="40" t="s">
        <v>9</v>
      </c>
      <c r="G34" s="5">
        <v>0</v>
      </c>
      <c r="H34" s="5">
        <v>0</v>
      </c>
      <c r="I34" s="5">
        <v>0</v>
      </c>
      <c r="J34" s="5">
        <v>0</v>
      </c>
      <c r="K34" s="28">
        <v>0</v>
      </c>
      <c r="L34" s="28">
        <v>0</v>
      </c>
      <c r="M34" s="5">
        <v>0</v>
      </c>
      <c r="N34" s="5">
        <v>0</v>
      </c>
      <c r="O34" s="5">
        <v>0</v>
      </c>
      <c r="P34" s="5">
        <v>0</v>
      </c>
      <c r="Q34" s="5">
        <v>12</v>
      </c>
      <c r="R34" s="5">
        <v>12</v>
      </c>
      <c r="S34" s="5">
        <f t="shared" si="0"/>
        <v>0</v>
      </c>
      <c r="T34" s="5">
        <f t="shared" si="1"/>
        <v>0</v>
      </c>
      <c r="U34" s="5">
        <f t="shared" si="2"/>
        <v>0</v>
      </c>
      <c r="V34" s="5">
        <f t="shared" si="3"/>
        <v>0</v>
      </c>
      <c r="W34" s="15">
        <f t="shared" si="4"/>
        <v>24</v>
      </c>
    </row>
    <row r="35" spans="2:23" ht="12.75">
      <c r="B35" s="12"/>
      <c r="C35" s="6"/>
      <c r="D35" s="7"/>
      <c r="E35" s="7"/>
      <c r="F35" s="41"/>
      <c r="G35" s="5"/>
      <c r="H35" s="5"/>
      <c r="I35" s="5"/>
      <c r="J35" s="5"/>
      <c r="K35" s="28"/>
      <c r="L35" s="28"/>
      <c r="M35" s="5"/>
      <c r="N35" s="5"/>
      <c r="O35" s="5"/>
      <c r="P35" s="5"/>
      <c r="Q35" s="5"/>
      <c r="R35" s="5"/>
      <c r="S35" s="5"/>
      <c r="T35" s="5"/>
      <c r="U35" s="5"/>
      <c r="V35" s="5"/>
      <c r="W35" s="15"/>
    </row>
    <row r="36" spans="2:23" ht="12.75">
      <c r="B36" s="5" t="s">
        <v>109</v>
      </c>
      <c r="C36" s="6"/>
      <c r="D36" s="7"/>
      <c r="E36" s="7"/>
      <c r="F36" s="41"/>
      <c r="G36" s="5"/>
      <c r="H36" s="5"/>
      <c r="I36" s="5"/>
      <c r="J36" s="5"/>
      <c r="K36" s="28"/>
      <c r="L36" s="28"/>
      <c r="M36" s="5"/>
      <c r="N36" s="5"/>
      <c r="O36" s="5"/>
      <c r="P36" s="5"/>
      <c r="Q36" s="5"/>
      <c r="R36" s="5"/>
      <c r="S36" s="5"/>
      <c r="T36" s="5"/>
      <c r="U36" s="5"/>
      <c r="V36" s="5"/>
      <c r="W36" s="15"/>
    </row>
    <row r="37" spans="3:23" ht="12.75">
      <c r="C37" s="6"/>
      <c r="G37" s="5"/>
      <c r="H37" s="5"/>
      <c r="I37" s="5"/>
      <c r="J37" s="5"/>
      <c r="K37" s="28"/>
      <c r="L37" s="28"/>
      <c r="M37" s="5"/>
      <c r="N37" s="5"/>
      <c r="O37" s="5"/>
      <c r="P37" s="5"/>
      <c r="Q37" s="5"/>
      <c r="R37" s="5"/>
      <c r="S37" s="5"/>
      <c r="T37" s="5"/>
      <c r="U37" s="5"/>
      <c r="V37" s="5"/>
      <c r="W37" s="15"/>
    </row>
    <row r="38" spans="1:23" ht="48.75">
      <c r="A38" s="3" t="s">
        <v>0</v>
      </c>
      <c r="B38" s="3" t="s">
        <v>1</v>
      </c>
      <c r="C38" s="19" t="s">
        <v>114</v>
      </c>
      <c r="D38" s="3" t="s">
        <v>2</v>
      </c>
      <c r="E38" s="3" t="s">
        <v>3</v>
      </c>
      <c r="F38" s="39" t="s">
        <v>4</v>
      </c>
      <c r="G38" s="14" t="s">
        <v>34</v>
      </c>
      <c r="H38" s="14" t="s">
        <v>65</v>
      </c>
      <c r="I38" s="14" t="s">
        <v>61</v>
      </c>
      <c r="J38" s="14" t="s">
        <v>62</v>
      </c>
      <c r="K38" s="27" t="s">
        <v>63</v>
      </c>
      <c r="L38" s="27" t="s">
        <v>64</v>
      </c>
      <c r="M38" s="14" t="s">
        <v>66</v>
      </c>
      <c r="N38" s="14" t="s">
        <v>82</v>
      </c>
      <c r="O38" s="14" t="s">
        <v>86</v>
      </c>
      <c r="P38" s="14" t="s">
        <v>85</v>
      </c>
      <c r="Q38" s="14" t="s">
        <v>38</v>
      </c>
      <c r="R38" s="14" t="s">
        <v>37</v>
      </c>
      <c r="S38" s="3" t="s">
        <v>67</v>
      </c>
      <c r="T38" s="3" t="s">
        <v>36</v>
      </c>
      <c r="U38" s="3" t="s">
        <v>10</v>
      </c>
      <c r="V38" s="3" t="s">
        <v>7</v>
      </c>
      <c r="W38" s="13" t="s">
        <v>5</v>
      </c>
    </row>
    <row r="39" spans="1:23" ht="12.75">
      <c r="A39" s="16">
        <v>1</v>
      </c>
      <c r="B39" s="1">
        <v>64041</v>
      </c>
      <c r="C39" s="2" t="s">
        <v>42</v>
      </c>
      <c r="D39" s="4">
        <v>94</v>
      </c>
      <c r="F39" s="40" t="s">
        <v>14</v>
      </c>
      <c r="G39" s="5">
        <v>60</v>
      </c>
      <c r="H39" s="5">
        <v>60</v>
      </c>
      <c r="I39" s="5">
        <v>60</v>
      </c>
      <c r="J39" s="5">
        <v>60</v>
      </c>
      <c r="K39" s="28">
        <v>0</v>
      </c>
      <c r="L39" s="28">
        <v>0</v>
      </c>
      <c r="M39" s="5">
        <v>47</v>
      </c>
      <c r="N39" s="5">
        <v>0</v>
      </c>
      <c r="O39" s="5">
        <v>60</v>
      </c>
      <c r="P39" s="5">
        <v>53</v>
      </c>
      <c r="Q39" s="5">
        <v>60</v>
      </c>
      <c r="R39" s="5">
        <v>60</v>
      </c>
      <c r="S39" s="5">
        <f aca="true" t="shared" si="6" ref="S39:S47">SMALL(G39:R39,4)</f>
        <v>47</v>
      </c>
      <c r="T39" s="5">
        <f aca="true" t="shared" si="7" ref="T39:T47">SMALL(G39:R39,3)</f>
        <v>0</v>
      </c>
      <c r="U39" s="5">
        <f aca="true" t="shared" si="8" ref="U39:U47">SMALL(G39:R39,2)</f>
        <v>0</v>
      </c>
      <c r="V39" s="5">
        <f aca="true" t="shared" si="9" ref="V39:V47">MIN(G39:R39)</f>
        <v>0</v>
      </c>
      <c r="W39" s="15">
        <f aca="true" t="shared" si="10" ref="W39:W47">SUM(G39:R39)-S39-T39-U39-V39</f>
        <v>473</v>
      </c>
    </row>
    <row r="40" spans="1:23" ht="12.75">
      <c r="A40" s="16">
        <f aca="true" t="shared" si="11" ref="A40:A50">1+A39</f>
        <v>2</v>
      </c>
      <c r="B40" s="1">
        <v>43010</v>
      </c>
      <c r="C40" s="2" t="s">
        <v>28</v>
      </c>
      <c r="D40" s="4">
        <v>93</v>
      </c>
      <c r="E40" s="4">
        <v>0</v>
      </c>
      <c r="F40" s="40" t="s">
        <v>6</v>
      </c>
      <c r="G40" s="5">
        <v>0</v>
      </c>
      <c r="H40" s="5">
        <v>0</v>
      </c>
      <c r="I40" s="5">
        <v>38</v>
      </c>
      <c r="J40" s="5">
        <v>42</v>
      </c>
      <c r="K40" s="28">
        <v>60</v>
      </c>
      <c r="L40" s="28">
        <v>60</v>
      </c>
      <c r="M40" s="5">
        <v>53</v>
      </c>
      <c r="N40" s="5">
        <v>60</v>
      </c>
      <c r="O40" s="5">
        <v>47</v>
      </c>
      <c r="P40" s="5">
        <v>60</v>
      </c>
      <c r="Q40" s="5">
        <v>42</v>
      </c>
      <c r="R40" s="5">
        <v>42</v>
      </c>
      <c r="S40" s="5">
        <f t="shared" si="6"/>
        <v>42</v>
      </c>
      <c r="T40" s="5">
        <f t="shared" si="7"/>
        <v>38</v>
      </c>
      <c r="U40" s="5">
        <f t="shared" si="8"/>
        <v>0</v>
      </c>
      <c r="V40" s="5">
        <f t="shared" si="9"/>
        <v>0</v>
      </c>
      <c r="W40" s="15">
        <f t="shared" si="10"/>
        <v>424</v>
      </c>
    </row>
    <row r="41" spans="1:23" ht="12.75">
      <c r="A41" s="16">
        <f t="shared" si="11"/>
        <v>3</v>
      </c>
      <c r="B41" s="1">
        <v>119089</v>
      </c>
      <c r="C41" s="2" t="s">
        <v>50</v>
      </c>
      <c r="D41" s="4">
        <v>93</v>
      </c>
      <c r="F41" s="40" t="s">
        <v>24</v>
      </c>
      <c r="G41" s="5">
        <v>47</v>
      </c>
      <c r="H41" s="5">
        <v>53</v>
      </c>
      <c r="I41" s="5">
        <v>53</v>
      </c>
      <c r="J41" s="5">
        <v>38</v>
      </c>
      <c r="K41" s="28">
        <v>42</v>
      </c>
      <c r="L41" s="28">
        <v>53</v>
      </c>
      <c r="M41" s="5">
        <v>38</v>
      </c>
      <c r="N41" s="5">
        <v>53</v>
      </c>
      <c r="O41" s="5">
        <v>42</v>
      </c>
      <c r="P41" s="5">
        <v>38</v>
      </c>
      <c r="Q41" s="5">
        <v>25</v>
      </c>
      <c r="R41" s="5">
        <v>22</v>
      </c>
      <c r="S41" s="5">
        <f t="shared" si="6"/>
        <v>38</v>
      </c>
      <c r="T41" s="5">
        <f t="shared" si="7"/>
        <v>38</v>
      </c>
      <c r="U41" s="5">
        <f t="shared" si="8"/>
        <v>25</v>
      </c>
      <c r="V41" s="5">
        <f t="shared" si="9"/>
        <v>22</v>
      </c>
      <c r="W41" s="15">
        <f t="shared" si="10"/>
        <v>381</v>
      </c>
    </row>
    <row r="42" spans="1:23" ht="12.75">
      <c r="A42" s="16">
        <f t="shared" si="11"/>
        <v>4</v>
      </c>
      <c r="B42" s="8" t="s">
        <v>35</v>
      </c>
      <c r="C42" s="6" t="s">
        <v>53</v>
      </c>
      <c r="D42" s="7">
        <v>95</v>
      </c>
      <c r="E42" s="7"/>
      <c r="F42" s="41" t="s">
        <v>31</v>
      </c>
      <c r="G42" s="5">
        <v>53</v>
      </c>
      <c r="H42" s="5">
        <v>0</v>
      </c>
      <c r="I42" s="5">
        <v>47</v>
      </c>
      <c r="J42" s="5">
        <v>53</v>
      </c>
      <c r="K42" s="28">
        <v>53</v>
      </c>
      <c r="L42" s="28">
        <v>47</v>
      </c>
      <c r="M42" s="5">
        <v>34</v>
      </c>
      <c r="N42" s="5">
        <v>42</v>
      </c>
      <c r="O42" s="5">
        <v>38</v>
      </c>
      <c r="P42" s="5">
        <v>42</v>
      </c>
      <c r="Q42" s="5">
        <v>34</v>
      </c>
      <c r="R42" s="5">
        <v>25</v>
      </c>
      <c r="S42" s="5">
        <f t="shared" si="6"/>
        <v>34</v>
      </c>
      <c r="T42" s="5">
        <f t="shared" si="7"/>
        <v>34</v>
      </c>
      <c r="U42" s="5">
        <f t="shared" si="8"/>
        <v>25</v>
      </c>
      <c r="V42" s="5">
        <f t="shared" si="9"/>
        <v>0</v>
      </c>
      <c r="W42" s="15">
        <f t="shared" si="10"/>
        <v>375</v>
      </c>
    </row>
    <row r="43" spans="1:23" ht="12.75">
      <c r="A43" s="16">
        <f t="shared" si="11"/>
        <v>5</v>
      </c>
      <c r="B43" s="1">
        <v>65011</v>
      </c>
      <c r="C43" s="2" t="s">
        <v>45</v>
      </c>
      <c r="D43" s="4">
        <v>95</v>
      </c>
      <c r="F43" s="40" t="s">
        <v>46</v>
      </c>
      <c r="G43" s="5">
        <v>0</v>
      </c>
      <c r="H43" s="5">
        <v>0</v>
      </c>
      <c r="I43" s="5">
        <v>42</v>
      </c>
      <c r="J43" s="5">
        <v>47</v>
      </c>
      <c r="K43" s="28">
        <v>47</v>
      </c>
      <c r="L43" s="28">
        <v>38</v>
      </c>
      <c r="M43" s="5">
        <v>0</v>
      </c>
      <c r="N43" s="5">
        <v>0</v>
      </c>
      <c r="O43" s="5">
        <v>53</v>
      </c>
      <c r="P43" s="5">
        <v>34</v>
      </c>
      <c r="Q43" s="5">
        <v>38</v>
      </c>
      <c r="R43" s="5">
        <v>28</v>
      </c>
      <c r="S43" s="5">
        <f t="shared" si="6"/>
        <v>0</v>
      </c>
      <c r="T43" s="5">
        <f t="shared" si="7"/>
        <v>0</v>
      </c>
      <c r="U43" s="5">
        <f t="shared" si="8"/>
        <v>0</v>
      </c>
      <c r="V43" s="5">
        <f t="shared" si="9"/>
        <v>0</v>
      </c>
      <c r="W43" s="15">
        <f t="shared" si="10"/>
        <v>327</v>
      </c>
    </row>
    <row r="44" spans="1:23" ht="12.75">
      <c r="A44" s="16">
        <f t="shared" si="11"/>
        <v>6</v>
      </c>
      <c r="B44" s="1">
        <v>119115</v>
      </c>
      <c r="C44" s="2" t="s">
        <v>51</v>
      </c>
      <c r="D44" s="4">
        <v>94</v>
      </c>
      <c r="F44" s="40" t="s">
        <v>24</v>
      </c>
      <c r="G44" s="5">
        <v>42</v>
      </c>
      <c r="H44" s="5">
        <v>0</v>
      </c>
      <c r="I44" s="5">
        <v>34</v>
      </c>
      <c r="J44" s="5">
        <v>34</v>
      </c>
      <c r="K44" s="28">
        <v>38</v>
      </c>
      <c r="L44" s="28">
        <v>42</v>
      </c>
      <c r="M44" s="5">
        <v>42</v>
      </c>
      <c r="N44" s="5">
        <v>47</v>
      </c>
      <c r="O44" s="5">
        <v>31</v>
      </c>
      <c r="P44" s="5">
        <v>47</v>
      </c>
      <c r="Q44" s="5">
        <v>28</v>
      </c>
      <c r="R44" s="5">
        <v>31</v>
      </c>
      <c r="S44" s="5">
        <f t="shared" si="6"/>
        <v>31</v>
      </c>
      <c r="T44" s="5">
        <f t="shared" si="7"/>
        <v>31</v>
      </c>
      <c r="U44" s="5">
        <f t="shared" si="8"/>
        <v>28</v>
      </c>
      <c r="V44" s="5">
        <f t="shared" si="9"/>
        <v>0</v>
      </c>
      <c r="W44" s="15">
        <f t="shared" si="10"/>
        <v>326</v>
      </c>
    </row>
    <row r="45" spans="1:23" ht="12.75">
      <c r="A45" s="16">
        <f t="shared" si="11"/>
        <v>7</v>
      </c>
      <c r="B45" s="32">
        <v>121016</v>
      </c>
      <c r="C45" s="36" t="s">
        <v>101</v>
      </c>
      <c r="D45" s="4">
        <v>93</v>
      </c>
      <c r="E45" s="9"/>
      <c r="F45" s="40" t="s">
        <v>8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28">
        <v>0</v>
      </c>
      <c r="M45" s="5">
        <v>0</v>
      </c>
      <c r="N45" s="5">
        <v>0</v>
      </c>
      <c r="O45" s="5">
        <v>0</v>
      </c>
      <c r="P45" s="5">
        <v>0</v>
      </c>
      <c r="Q45" s="5">
        <v>53</v>
      </c>
      <c r="R45" s="5">
        <v>53</v>
      </c>
      <c r="S45" s="5">
        <f t="shared" si="6"/>
        <v>0</v>
      </c>
      <c r="T45" s="5">
        <f t="shared" si="7"/>
        <v>0</v>
      </c>
      <c r="U45" s="5">
        <f t="shared" si="8"/>
        <v>0</v>
      </c>
      <c r="V45" s="5">
        <f t="shared" si="9"/>
        <v>0</v>
      </c>
      <c r="W45" s="15">
        <f t="shared" si="10"/>
        <v>106</v>
      </c>
    </row>
    <row r="46" spans="1:23" ht="12.75">
      <c r="A46" s="16">
        <f t="shared" si="11"/>
        <v>8</v>
      </c>
      <c r="B46" s="32">
        <v>121014</v>
      </c>
      <c r="C46" s="36" t="s">
        <v>102</v>
      </c>
      <c r="D46" s="4">
        <v>94</v>
      </c>
      <c r="F46" s="40" t="s">
        <v>8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28">
        <v>0</v>
      </c>
      <c r="M46" s="5">
        <v>0</v>
      </c>
      <c r="N46" s="5">
        <v>0</v>
      </c>
      <c r="O46" s="5">
        <v>0</v>
      </c>
      <c r="P46" s="5">
        <v>0</v>
      </c>
      <c r="Q46" s="5">
        <v>47</v>
      </c>
      <c r="R46" s="5">
        <v>47</v>
      </c>
      <c r="S46" s="5">
        <f>SMALL(G46:R46,4)</f>
        <v>0</v>
      </c>
      <c r="T46" s="5">
        <f>SMALL(G46:R46,3)</f>
        <v>0</v>
      </c>
      <c r="U46" s="5">
        <f>SMALL(G46:R46,2)</f>
        <v>0</v>
      </c>
      <c r="V46" s="5">
        <f>MIN(G46:R46)</f>
        <v>0</v>
      </c>
      <c r="W46" s="15">
        <f>SUM(G46:R46)-S46-T46-U46-V46</f>
        <v>94</v>
      </c>
    </row>
    <row r="47" spans="1:23" ht="12.75">
      <c r="A47" s="16">
        <f t="shared" si="11"/>
        <v>9</v>
      </c>
      <c r="B47" s="1">
        <v>47004</v>
      </c>
      <c r="C47" s="2" t="s">
        <v>87</v>
      </c>
      <c r="D47" s="4">
        <v>94</v>
      </c>
      <c r="F47" s="40" t="s">
        <v>17</v>
      </c>
      <c r="G47" s="5">
        <v>0</v>
      </c>
      <c r="H47" s="5">
        <v>0</v>
      </c>
      <c r="I47" s="5">
        <v>0</v>
      </c>
      <c r="J47" s="5">
        <v>0</v>
      </c>
      <c r="K47" s="28">
        <v>0</v>
      </c>
      <c r="L47" s="28">
        <v>0</v>
      </c>
      <c r="M47" s="5">
        <v>0</v>
      </c>
      <c r="N47" s="5">
        <v>0</v>
      </c>
      <c r="O47" s="5">
        <v>34</v>
      </c>
      <c r="P47" s="5">
        <v>31</v>
      </c>
      <c r="Q47" s="5">
        <v>0</v>
      </c>
      <c r="R47" s="5">
        <v>0</v>
      </c>
      <c r="S47" s="5">
        <f t="shared" si="6"/>
        <v>0</v>
      </c>
      <c r="T47" s="5">
        <f t="shared" si="7"/>
        <v>0</v>
      </c>
      <c r="U47" s="5">
        <f t="shared" si="8"/>
        <v>0</v>
      </c>
      <c r="V47" s="5">
        <f t="shared" si="9"/>
        <v>0</v>
      </c>
      <c r="W47" s="15">
        <f t="shared" si="10"/>
        <v>65</v>
      </c>
    </row>
    <row r="48" spans="1:23" ht="12.75">
      <c r="A48" s="16">
        <v>9</v>
      </c>
      <c r="B48" s="32">
        <v>52024</v>
      </c>
      <c r="C48" s="36" t="s">
        <v>103</v>
      </c>
      <c r="D48" s="4">
        <v>94</v>
      </c>
      <c r="F48" s="40" t="s">
        <v>11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28">
        <v>0</v>
      </c>
      <c r="M48" s="5">
        <v>0</v>
      </c>
      <c r="N48" s="5">
        <v>0</v>
      </c>
      <c r="O48" s="5">
        <v>0</v>
      </c>
      <c r="P48" s="5">
        <v>0</v>
      </c>
      <c r="Q48" s="5">
        <v>31</v>
      </c>
      <c r="R48" s="5">
        <v>34</v>
      </c>
      <c r="S48" s="5">
        <f>SMALL(G48:R48,4)</f>
        <v>0</v>
      </c>
      <c r="T48" s="5">
        <f>SMALL(G48:R48,3)</f>
        <v>0</v>
      </c>
      <c r="U48" s="5">
        <f>SMALL(G48:R48,2)</f>
        <v>0</v>
      </c>
      <c r="V48" s="5">
        <f>MIN(G48:R48)</f>
        <v>0</v>
      </c>
      <c r="W48" s="15">
        <f>SUM(G48:R48)-S48-T48-U48-V48</f>
        <v>65</v>
      </c>
    </row>
    <row r="49" spans="1:23" ht="12.75">
      <c r="A49" s="16">
        <v>11</v>
      </c>
      <c r="B49" s="32">
        <v>121083</v>
      </c>
      <c r="C49" s="36" t="s">
        <v>104</v>
      </c>
      <c r="D49" s="7">
        <v>95</v>
      </c>
      <c r="F49" s="40" t="s">
        <v>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28">
        <v>0</v>
      </c>
      <c r="M49" s="5">
        <v>0</v>
      </c>
      <c r="N49" s="5">
        <v>0</v>
      </c>
      <c r="O49" s="5">
        <v>0</v>
      </c>
      <c r="P49" s="5">
        <v>0</v>
      </c>
      <c r="Q49" s="5">
        <v>22</v>
      </c>
      <c r="R49" s="5">
        <v>38</v>
      </c>
      <c r="S49" s="5">
        <f>SMALL(G49:R49,4)</f>
        <v>0</v>
      </c>
      <c r="T49" s="5">
        <f>SMALL(G49:R49,3)</f>
        <v>0</v>
      </c>
      <c r="U49" s="5">
        <f>SMALL(G49:R49,2)</f>
        <v>0</v>
      </c>
      <c r="V49" s="5">
        <f>MIN(G49:R49)</f>
        <v>0</v>
      </c>
      <c r="W49" s="15">
        <f>SUM(G49:R49)-S49-T49-U49-V49</f>
        <v>60</v>
      </c>
    </row>
    <row r="50" spans="1:23" ht="12.75">
      <c r="A50" s="16">
        <f t="shared" si="11"/>
        <v>12</v>
      </c>
      <c r="B50" s="5">
        <v>121047</v>
      </c>
      <c r="C50" s="6" t="s">
        <v>88</v>
      </c>
      <c r="D50" s="7">
        <v>96</v>
      </c>
      <c r="E50" s="7"/>
      <c r="F50" s="40" t="s">
        <v>8</v>
      </c>
      <c r="G50" s="5">
        <v>0</v>
      </c>
      <c r="H50" s="5">
        <v>0</v>
      </c>
      <c r="I50" s="5">
        <v>0</v>
      </c>
      <c r="J50" s="5">
        <v>0</v>
      </c>
      <c r="K50" s="28">
        <v>0</v>
      </c>
      <c r="L50" s="28">
        <v>0</v>
      </c>
      <c r="M50" s="5">
        <v>0</v>
      </c>
      <c r="N50" s="5">
        <v>0</v>
      </c>
      <c r="O50" s="5">
        <v>25</v>
      </c>
      <c r="P50" s="5">
        <v>28</v>
      </c>
      <c r="Q50" s="5">
        <v>0</v>
      </c>
      <c r="R50" s="5">
        <v>0</v>
      </c>
      <c r="S50" s="5">
        <f>SMALL(G50:R50,4)</f>
        <v>0</v>
      </c>
      <c r="T50" s="5">
        <f>SMALL(G50:R50,3)</f>
        <v>0</v>
      </c>
      <c r="U50" s="5">
        <f>SMALL(G50:R50,2)</f>
        <v>0</v>
      </c>
      <c r="V50" s="5">
        <f>MIN(G50:R50)</f>
        <v>0</v>
      </c>
      <c r="W50" s="15">
        <f>SUM(G50:R50)-S50-T50-U50-V50</f>
        <v>53</v>
      </c>
    </row>
    <row r="51" spans="1:23" ht="12.75">
      <c r="A51" s="16">
        <v>12</v>
      </c>
      <c r="B51" s="8" t="s">
        <v>89</v>
      </c>
      <c r="C51" s="6" t="s">
        <v>90</v>
      </c>
      <c r="D51" s="7">
        <v>93</v>
      </c>
      <c r="E51" s="7"/>
      <c r="F51" s="41" t="s">
        <v>17</v>
      </c>
      <c r="G51" s="5">
        <v>0</v>
      </c>
      <c r="H51" s="5">
        <v>0</v>
      </c>
      <c r="I51" s="5">
        <v>0</v>
      </c>
      <c r="J51" s="5">
        <v>0</v>
      </c>
      <c r="K51" s="28">
        <v>0</v>
      </c>
      <c r="L51" s="28">
        <v>0</v>
      </c>
      <c r="M51" s="5">
        <v>0</v>
      </c>
      <c r="N51" s="5">
        <v>0</v>
      </c>
      <c r="O51" s="5">
        <v>28</v>
      </c>
      <c r="P51" s="5">
        <v>25</v>
      </c>
      <c r="Q51" s="5">
        <v>0</v>
      </c>
      <c r="R51" s="5">
        <v>0</v>
      </c>
      <c r="S51" s="5">
        <f>SMALL(G51:R51,4)</f>
        <v>0</v>
      </c>
      <c r="T51" s="5">
        <f>SMALL(G51:R51,3)</f>
        <v>0</v>
      </c>
      <c r="U51" s="5">
        <f>SMALL(G51:R51,2)</f>
        <v>0</v>
      </c>
      <c r="V51" s="5">
        <f>MIN(G51:R51)</f>
        <v>0</v>
      </c>
      <c r="W51" s="15">
        <f>SUM(G51:R51)-S51-T51-U51-V51</f>
        <v>53</v>
      </c>
    </row>
    <row r="52" spans="22:23" ht="12.75">
      <c r="V52"/>
      <c r="W52"/>
    </row>
    <row r="53" spans="2:23" ht="12.75">
      <c r="B53" s="5" t="s">
        <v>110</v>
      </c>
      <c r="G53" s="5"/>
      <c r="H53" s="5"/>
      <c r="I53" s="5"/>
      <c r="J53" s="5"/>
      <c r="K53" s="28"/>
      <c r="L53" s="28"/>
      <c r="M53" s="5"/>
      <c r="N53" s="5"/>
      <c r="O53" s="5"/>
      <c r="P53" s="5"/>
      <c r="Q53" s="5"/>
      <c r="R53" s="5"/>
      <c r="S53" s="5"/>
      <c r="T53" s="5"/>
      <c r="U53" s="5"/>
      <c r="V53" s="5"/>
      <c r="W53" s="15"/>
    </row>
    <row r="54" spans="2:23" ht="12.75">
      <c r="B54" s="5"/>
      <c r="C54" s="6"/>
      <c r="E54" s="7"/>
      <c r="F54" s="41"/>
      <c r="G54" s="5"/>
      <c r="H54" s="5"/>
      <c r="I54" s="5"/>
      <c r="J54" s="5"/>
      <c r="K54" s="28"/>
      <c r="L54" s="28"/>
      <c r="M54" s="5"/>
      <c r="N54" s="5"/>
      <c r="O54" s="5"/>
      <c r="P54" s="5"/>
      <c r="Q54" s="5"/>
      <c r="R54" s="5"/>
      <c r="S54" s="5"/>
      <c r="T54" s="5"/>
      <c r="U54" s="5"/>
      <c r="V54" s="5"/>
      <c r="W54" s="15"/>
    </row>
    <row r="55" spans="1:23" ht="48.75">
      <c r="A55" s="3" t="s">
        <v>0</v>
      </c>
      <c r="B55" s="3" t="s">
        <v>1</v>
      </c>
      <c r="C55" s="18" t="s">
        <v>115</v>
      </c>
      <c r="D55" s="3" t="s">
        <v>2</v>
      </c>
      <c r="E55" s="3" t="s">
        <v>3</v>
      </c>
      <c r="F55" s="39" t="s">
        <v>4</v>
      </c>
      <c r="G55" s="14" t="s">
        <v>34</v>
      </c>
      <c r="H55" s="14" t="s">
        <v>65</v>
      </c>
      <c r="I55" s="14" t="s">
        <v>61</v>
      </c>
      <c r="J55" s="14" t="s">
        <v>62</v>
      </c>
      <c r="K55" s="27" t="s">
        <v>63</v>
      </c>
      <c r="L55" s="27" t="s">
        <v>64</v>
      </c>
      <c r="M55" s="14" t="s">
        <v>66</v>
      </c>
      <c r="N55" s="14" t="s">
        <v>82</v>
      </c>
      <c r="O55" s="14" t="s">
        <v>86</v>
      </c>
      <c r="P55" s="14" t="s">
        <v>85</v>
      </c>
      <c r="Q55" s="14" t="s">
        <v>38</v>
      </c>
      <c r="R55" s="14" t="s">
        <v>37</v>
      </c>
      <c r="S55" s="3" t="s">
        <v>67</v>
      </c>
      <c r="T55" s="3" t="s">
        <v>36</v>
      </c>
      <c r="U55" s="3" t="s">
        <v>10</v>
      </c>
      <c r="V55" s="3" t="s">
        <v>7</v>
      </c>
      <c r="W55" s="13" t="s">
        <v>5</v>
      </c>
    </row>
    <row r="56" spans="1:23" ht="12.75">
      <c r="A56" s="16">
        <v>1</v>
      </c>
      <c r="B56" s="1">
        <v>57020</v>
      </c>
      <c r="C56" s="2" t="s">
        <v>43</v>
      </c>
      <c r="D56" s="4">
        <v>94</v>
      </c>
      <c r="F56" s="40" t="s">
        <v>29</v>
      </c>
      <c r="G56" s="5">
        <v>0</v>
      </c>
      <c r="H56" s="5">
        <v>0</v>
      </c>
      <c r="I56" s="5">
        <v>0</v>
      </c>
      <c r="J56" s="5">
        <v>0</v>
      </c>
      <c r="K56" s="28">
        <v>68</v>
      </c>
      <c r="L56" s="28">
        <v>68</v>
      </c>
      <c r="M56" s="5">
        <v>0</v>
      </c>
      <c r="N56" s="5">
        <v>0</v>
      </c>
      <c r="O56" s="5">
        <v>75</v>
      </c>
      <c r="P56" s="5">
        <v>75</v>
      </c>
      <c r="Q56" s="5">
        <v>62</v>
      </c>
      <c r="R56" s="5">
        <v>68</v>
      </c>
      <c r="S56" s="5">
        <f>SMALL(G56:R56,4)</f>
        <v>0</v>
      </c>
      <c r="T56" s="5">
        <f>SMALL(G56:R56,3)</f>
        <v>0</v>
      </c>
      <c r="U56" s="5">
        <f>SMALL(G56:R56,2)</f>
        <v>0</v>
      </c>
      <c r="V56" s="5">
        <f>MIN(G56:R56)</f>
        <v>0</v>
      </c>
      <c r="W56" s="15">
        <f>SUM(G56:R56)-S56-T56-U56-V56</f>
        <v>416</v>
      </c>
    </row>
    <row r="57" spans="1:23" ht="12.75">
      <c r="A57" s="16">
        <f>1+A56</f>
        <v>2</v>
      </c>
      <c r="B57" s="1">
        <v>52028</v>
      </c>
      <c r="C57" s="2" t="s">
        <v>15</v>
      </c>
      <c r="D57" s="4">
        <v>94</v>
      </c>
      <c r="F57" s="40" t="s">
        <v>11</v>
      </c>
      <c r="G57" s="5">
        <v>0</v>
      </c>
      <c r="H57" s="5">
        <v>0</v>
      </c>
      <c r="I57" s="5">
        <v>0</v>
      </c>
      <c r="J57" s="5">
        <v>0</v>
      </c>
      <c r="K57" s="28">
        <v>75</v>
      </c>
      <c r="L57" s="28">
        <v>75</v>
      </c>
      <c r="M57" s="5">
        <v>0</v>
      </c>
      <c r="N57" s="5">
        <v>75</v>
      </c>
      <c r="O57" s="5">
        <v>0</v>
      </c>
      <c r="P57" s="5">
        <v>0</v>
      </c>
      <c r="Q57" s="5">
        <v>75</v>
      </c>
      <c r="R57" s="5">
        <v>75</v>
      </c>
      <c r="S57" s="5">
        <f>SMALL(G57:R57,4)</f>
        <v>0</v>
      </c>
      <c r="T57" s="5">
        <f>SMALL(G57:R57,3)</f>
        <v>0</v>
      </c>
      <c r="U57" s="5">
        <f>SMALL(G57:R57,2)</f>
        <v>0</v>
      </c>
      <c r="V57" s="5">
        <f>MIN(G57:R57)</f>
        <v>0</v>
      </c>
      <c r="W57" s="15">
        <f>SUM(G57:R57)-S57-T57-U57-V57</f>
        <v>375</v>
      </c>
    </row>
    <row r="58" spans="1:23" ht="12.75">
      <c r="A58" s="16">
        <f>1+A57</f>
        <v>3</v>
      </c>
      <c r="B58" s="12">
        <v>132049</v>
      </c>
      <c r="C58" s="2" t="s">
        <v>83</v>
      </c>
      <c r="D58" s="4">
        <v>93</v>
      </c>
      <c r="F58" s="40" t="s">
        <v>58</v>
      </c>
      <c r="G58" s="5">
        <v>0</v>
      </c>
      <c r="H58" s="5">
        <v>0</v>
      </c>
      <c r="I58" s="5">
        <v>0</v>
      </c>
      <c r="J58" s="5">
        <v>0</v>
      </c>
      <c r="K58" s="28">
        <v>0</v>
      </c>
      <c r="L58" s="28">
        <v>0</v>
      </c>
      <c r="M58" s="5">
        <v>75</v>
      </c>
      <c r="N58" s="5">
        <v>0</v>
      </c>
      <c r="O58" s="5">
        <v>68</v>
      </c>
      <c r="P58" s="5">
        <v>68</v>
      </c>
      <c r="Q58" s="5">
        <v>68</v>
      </c>
      <c r="R58" s="5">
        <v>62</v>
      </c>
      <c r="S58" s="5">
        <f>SMALL(G58:R58,4)</f>
        <v>0</v>
      </c>
      <c r="T58" s="5">
        <f>SMALL(G58:R58,3)</f>
        <v>0</v>
      </c>
      <c r="U58" s="5">
        <f>SMALL(G58:R58,2)</f>
        <v>0</v>
      </c>
      <c r="V58" s="5">
        <f>MIN(G58:R58)</f>
        <v>0</v>
      </c>
      <c r="W58" s="15">
        <f>SUM(G58:R58)-S58-T58-U58-V58</f>
        <v>341</v>
      </c>
    </row>
    <row r="59" spans="1:23" ht="12.75">
      <c r="A59" s="16">
        <f>1+A58</f>
        <v>4</v>
      </c>
      <c r="B59" s="1">
        <v>124020</v>
      </c>
      <c r="C59" s="2" t="s">
        <v>81</v>
      </c>
      <c r="D59" s="4">
        <v>93</v>
      </c>
      <c r="F59" s="40" t="s">
        <v>33</v>
      </c>
      <c r="G59" s="5">
        <v>0</v>
      </c>
      <c r="H59" s="5">
        <v>0</v>
      </c>
      <c r="I59" s="5">
        <v>0</v>
      </c>
      <c r="J59" s="5">
        <v>0</v>
      </c>
      <c r="K59" s="28">
        <v>62</v>
      </c>
      <c r="L59" s="28">
        <v>0</v>
      </c>
      <c r="M59" s="5">
        <v>0</v>
      </c>
      <c r="N59" s="5">
        <v>0</v>
      </c>
      <c r="O59" s="5">
        <v>62</v>
      </c>
      <c r="P59" s="5">
        <v>0</v>
      </c>
      <c r="Q59" s="5">
        <v>40</v>
      </c>
      <c r="R59" s="5">
        <v>40</v>
      </c>
      <c r="S59" s="5">
        <f>SMALL(G59:R59,4)</f>
        <v>0</v>
      </c>
      <c r="T59" s="5">
        <f>SMALL(G59:R59,3)</f>
        <v>0</v>
      </c>
      <c r="U59" s="5">
        <f>SMALL(G59:R59,2)</f>
        <v>0</v>
      </c>
      <c r="V59" s="5">
        <f>MIN(G59:R59)</f>
        <v>0</v>
      </c>
      <c r="W59" s="15">
        <f>SUM(G59:R59)-S59-T59-U59-V59</f>
        <v>204</v>
      </c>
    </row>
    <row r="60" spans="1:23" ht="12.75">
      <c r="A60" s="16">
        <f aca="true" t="shared" si="12" ref="A60:A65">1+A59</f>
        <v>5</v>
      </c>
      <c r="B60" s="32">
        <v>132036</v>
      </c>
      <c r="C60" s="34" t="s">
        <v>59</v>
      </c>
      <c r="D60" s="35">
        <v>95</v>
      </c>
      <c r="E60" s="32" t="s">
        <v>91</v>
      </c>
      <c r="F60" s="43" t="s">
        <v>58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2">
        <v>57</v>
      </c>
      <c r="R60" s="5">
        <v>53</v>
      </c>
      <c r="S60" s="5">
        <f aca="true" t="shared" si="13" ref="S60:S65">SMALL(G60:R60,4)</f>
        <v>0</v>
      </c>
      <c r="T60" s="5">
        <f aca="true" t="shared" si="14" ref="T60:T65">SMALL(G60:R60,3)</f>
        <v>0</v>
      </c>
      <c r="U60" s="5">
        <f aca="true" t="shared" si="15" ref="U60:U65">SMALL(G60:R60,2)</f>
        <v>0</v>
      </c>
      <c r="V60" s="5">
        <f aca="true" t="shared" si="16" ref="V60:V65">MIN(G60:R60)</f>
        <v>0</v>
      </c>
      <c r="W60" s="15">
        <f aca="true" t="shared" si="17" ref="W60:W65">SUM(G60:R60)-S60-T60-U60-V60</f>
        <v>110</v>
      </c>
    </row>
    <row r="61" spans="1:23" ht="12.75">
      <c r="A61" s="16">
        <f t="shared" si="12"/>
        <v>6</v>
      </c>
      <c r="B61" s="32">
        <v>116035</v>
      </c>
      <c r="C61" s="34" t="s">
        <v>93</v>
      </c>
      <c r="D61" s="35">
        <v>93</v>
      </c>
      <c r="E61" s="32" t="s">
        <v>92</v>
      </c>
      <c r="F61" s="43" t="s">
        <v>94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2">
        <v>49</v>
      </c>
      <c r="R61" s="5">
        <v>57</v>
      </c>
      <c r="S61" s="5">
        <f t="shared" si="13"/>
        <v>0</v>
      </c>
      <c r="T61" s="5">
        <f t="shared" si="14"/>
        <v>0</v>
      </c>
      <c r="U61" s="5">
        <f t="shared" si="15"/>
        <v>0</v>
      </c>
      <c r="V61" s="5">
        <f t="shared" si="16"/>
        <v>0</v>
      </c>
      <c r="W61" s="15">
        <f t="shared" si="17"/>
        <v>106</v>
      </c>
    </row>
    <row r="62" spans="1:23" ht="12.75">
      <c r="A62" s="16">
        <f t="shared" si="12"/>
        <v>7</v>
      </c>
      <c r="B62" s="32">
        <v>132053</v>
      </c>
      <c r="C62" s="34" t="s">
        <v>76</v>
      </c>
      <c r="D62" s="35">
        <v>96</v>
      </c>
      <c r="E62" s="32" t="s">
        <v>91</v>
      </c>
      <c r="F62" s="43" t="s">
        <v>58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2">
        <v>43</v>
      </c>
      <c r="R62" s="5">
        <v>49</v>
      </c>
      <c r="S62" s="5">
        <f t="shared" si="13"/>
        <v>0</v>
      </c>
      <c r="T62" s="5">
        <f t="shared" si="14"/>
        <v>0</v>
      </c>
      <c r="U62" s="5">
        <f t="shared" si="15"/>
        <v>0</v>
      </c>
      <c r="V62" s="5">
        <f t="shared" si="16"/>
        <v>0</v>
      </c>
      <c r="W62" s="15">
        <f t="shared" si="17"/>
        <v>92</v>
      </c>
    </row>
    <row r="63" spans="1:23" ht="12.75">
      <c r="A63" s="16">
        <v>7</v>
      </c>
      <c r="B63" s="32">
        <v>132037</v>
      </c>
      <c r="C63" s="34" t="s">
        <v>60</v>
      </c>
      <c r="D63" s="35">
        <v>95</v>
      </c>
      <c r="E63" s="32" t="s">
        <v>91</v>
      </c>
      <c r="F63" s="43" t="s">
        <v>58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2">
        <v>46</v>
      </c>
      <c r="R63" s="5">
        <v>46</v>
      </c>
      <c r="S63" s="5">
        <f t="shared" si="13"/>
        <v>0</v>
      </c>
      <c r="T63" s="5">
        <f t="shared" si="14"/>
        <v>0</v>
      </c>
      <c r="U63" s="5">
        <f t="shared" si="15"/>
        <v>0</v>
      </c>
      <c r="V63" s="5">
        <f t="shared" si="16"/>
        <v>0</v>
      </c>
      <c r="W63" s="15">
        <f t="shared" si="17"/>
        <v>92</v>
      </c>
    </row>
    <row r="64" spans="1:23" ht="12.75">
      <c r="A64" s="16">
        <v>9</v>
      </c>
      <c r="B64" s="32">
        <v>116064</v>
      </c>
      <c r="C64" s="34" t="s">
        <v>95</v>
      </c>
      <c r="D64" s="35">
        <v>93</v>
      </c>
      <c r="E64" s="32" t="s">
        <v>92</v>
      </c>
      <c r="F64" s="43" t="s">
        <v>94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2">
        <v>35</v>
      </c>
      <c r="R64" s="5">
        <v>43</v>
      </c>
      <c r="S64" s="5">
        <f t="shared" si="13"/>
        <v>0</v>
      </c>
      <c r="T64" s="5">
        <f t="shared" si="14"/>
        <v>0</v>
      </c>
      <c r="U64" s="5">
        <f t="shared" si="15"/>
        <v>0</v>
      </c>
      <c r="V64" s="5">
        <f t="shared" si="16"/>
        <v>0</v>
      </c>
      <c r="W64" s="15">
        <f t="shared" si="17"/>
        <v>78</v>
      </c>
    </row>
    <row r="65" spans="1:23" ht="12.75">
      <c r="A65" s="16">
        <f t="shared" si="12"/>
        <v>10</v>
      </c>
      <c r="B65" s="32">
        <v>132051</v>
      </c>
      <c r="C65" s="34" t="s">
        <v>75</v>
      </c>
      <c r="D65" s="35">
        <v>95</v>
      </c>
      <c r="E65" s="32" t="s">
        <v>91</v>
      </c>
      <c r="F65" s="43" t="s">
        <v>58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2">
        <v>37</v>
      </c>
      <c r="R65" s="5">
        <v>37</v>
      </c>
      <c r="S65" s="5">
        <f t="shared" si="13"/>
        <v>0</v>
      </c>
      <c r="T65" s="5">
        <f t="shared" si="14"/>
        <v>0</v>
      </c>
      <c r="U65" s="5">
        <f t="shared" si="15"/>
        <v>0</v>
      </c>
      <c r="V65" s="5">
        <f t="shared" si="16"/>
        <v>0</v>
      </c>
      <c r="W65" s="15">
        <f t="shared" si="17"/>
        <v>74</v>
      </c>
    </row>
    <row r="66" spans="2:23" ht="12.75">
      <c r="B66" s="2"/>
      <c r="C66" s="4"/>
      <c r="T66"/>
      <c r="V66"/>
      <c r="W66"/>
    </row>
    <row r="67" spans="2:23" ht="12.75">
      <c r="B67" s="37" t="s">
        <v>111</v>
      </c>
      <c r="C67" s="38"/>
      <c r="D67" s="37"/>
      <c r="E67" s="37"/>
      <c r="F67" s="4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2"/>
      <c r="R67" s="5"/>
      <c r="S67" s="5"/>
      <c r="T67" s="5"/>
      <c r="U67" s="5"/>
      <c r="V67" s="5"/>
      <c r="W67" s="15"/>
    </row>
    <row r="70" spans="1:23" ht="48.75">
      <c r="A70" s="3" t="s">
        <v>0</v>
      </c>
      <c r="B70" s="11" t="s">
        <v>1</v>
      </c>
      <c r="C70" s="19" t="s">
        <v>116</v>
      </c>
      <c r="D70" s="3" t="s">
        <v>2</v>
      </c>
      <c r="E70" s="3" t="s">
        <v>3</v>
      </c>
      <c r="F70" s="45" t="s">
        <v>4</v>
      </c>
      <c r="G70" s="14" t="s">
        <v>34</v>
      </c>
      <c r="H70" s="14" t="s">
        <v>65</v>
      </c>
      <c r="I70" s="14" t="s">
        <v>61</v>
      </c>
      <c r="J70" s="14" t="s">
        <v>62</v>
      </c>
      <c r="K70" s="27" t="s">
        <v>63</v>
      </c>
      <c r="L70" s="27" t="s">
        <v>64</v>
      </c>
      <c r="M70" s="14" t="s">
        <v>66</v>
      </c>
      <c r="N70" s="14" t="s">
        <v>82</v>
      </c>
      <c r="O70" s="14" t="s">
        <v>86</v>
      </c>
      <c r="P70" s="14" t="s">
        <v>85</v>
      </c>
      <c r="Q70" s="14" t="s">
        <v>38</v>
      </c>
      <c r="R70" s="14" t="s">
        <v>37</v>
      </c>
      <c r="S70" s="3" t="s">
        <v>67</v>
      </c>
      <c r="T70" s="3" t="s">
        <v>36</v>
      </c>
      <c r="U70" s="3" t="s">
        <v>10</v>
      </c>
      <c r="V70" s="3" t="s">
        <v>7</v>
      </c>
      <c r="W70" s="13" t="s">
        <v>5</v>
      </c>
    </row>
    <row r="71" spans="1:23" ht="12.75">
      <c r="A71" s="49">
        <v>1</v>
      </c>
      <c r="B71">
        <v>64021</v>
      </c>
      <c r="C71" s="24" t="s">
        <v>30</v>
      </c>
      <c r="D71" s="10">
        <v>93</v>
      </c>
      <c r="E71" s="10"/>
      <c r="F71" s="46" t="s">
        <v>14</v>
      </c>
      <c r="G71" s="47">
        <v>60</v>
      </c>
      <c r="H71" s="47">
        <v>60</v>
      </c>
      <c r="I71" s="47">
        <v>60</v>
      </c>
      <c r="J71" s="47">
        <v>60</v>
      </c>
      <c r="K71" s="48">
        <v>60</v>
      </c>
      <c r="L71" s="48">
        <v>60</v>
      </c>
      <c r="M71" s="47">
        <v>60</v>
      </c>
      <c r="N71" s="47">
        <v>60</v>
      </c>
      <c r="O71" s="47">
        <v>60</v>
      </c>
      <c r="P71" s="47">
        <v>60</v>
      </c>
      <c r="Q71" s="47">
        <v>60</v>
      </c>
      <c r="R71" s="47">
        <v>60</v>
      </c>
      <c r="S71" s="47">
        <f>SMALL(G71:R71,4)</f>
        <v>60</v>
      </c>
      <c r="T71" s="47">
        <f>SMALL(G71:R71,3)</f>
        <v>60</v>
      </c>
      <c r="U71" s="47">
        <f>SMALL(G71:R71,2)</f>
        <v>60</v>
      </c>
      <c r="V71" s="47">
        <f>MIN(G71:R71)</f>
        <v>60</v>
      </c>
      <c r="W71" s="50">
        <f>SUM(G71:R71)-V71-U71-T71-S71</f>
        <v>480</v>
      </c>
    </row>
    <row r="72" spans="1:23" ht="12.75">
      <c r="A72" s="49"/>
      <c r="B72">
        <v>64038</v>
      </c>
      <c r="C72" s="24" t="s">
        <v>13</v>
      </c>
      <c r="D72" s="10">
        <v>93</v>
      </c>
      <c r="E72" s="10"/>
      <c r="F72" s="46"/>
      <c r="G72" s="47"/>
      <c r="H72" s="47"/>
      <c r="I72" s="47"/>
      <c r="J72" s="47"/>
      <c r="K72" s="48"/>
      <c r="L72" s="48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50"/>
    </row>
    <row r="73" spans="1:23" ht="12.75">
      <c r="A73" s="49">
        <f>1+A71</f>
        <v>2</v>
      </c>
      <c r="B73">
        <v>1018</v>
      </c>
      <c r="C73" s="24" t="s">
        <v>49</v>
      </c>
      <c r="D73" s="10">
        <v>94</v>
      </c>
      <c r="E73" s="10"/>
      <c r="F73" s="46" t="s">
        <v>9</v>
      </c>
      <c r="G73" s="47">
        <v>53</v>
      </c>
      <c r="H73" s="47">
        <v>53</v>
      </c>
      <c r="I73" s="47">
        <v>0</v>
      </c>
      <c r="J73" s="47">
        <v>0</v>
      </c>
      <c r="K73" s="48">
        <v>53</v>
      </c>
      <c r="L73" s="48">
        <v>53</v>
      </c>
      <c r="M73" s="47">
        <v>47</v>
      </c>
      <c r="N73" s="47">
        <v>53</v>
      </c>
      <c r="O73" s="47">
        <v>47</v>
      </c>
      <c r="P73" s="47">
        <v>53</v>
      </c>
      <c r="Q73" s="47">
        <v>42</v>
      </c>
      <c r="R73" s="47">
        <v>42</v>
      </c>
      <c r="S73" s="47">
        <f>SMALL(G73:R73,4)</f>
        <v>42</v>
      </c>
      <c r="T73" s="47">
        <f>SMALL(G73:R73,3)</f>
        <v>42</v>
      </c>
      <c r="U73" s="47">
        <f>SMALL(G73:R73,2)</f>
        <v>0</v>
      </c>
      <c r="V73" s="47">
        <f>MIN(G73:R73)</f>
        <v>0</v>
      </c>
      <c r="W73" s="50">
        <f>SUM(G73:R73)-V73-U73-T73-S73</f>
        <v>412</v>
      </c>
    </row>
    <row r="74" spans="1:23" ht="12.75">
      <c r="A74" s="49"/>
      <c r="B74">
        <v>1037</v>
      </c>
      <c r="C74" s="24" t="s">
        <v>39</v>
      </c>
      <c r="D74" s="10">
        <v>94</v>
      </c>
      <c r="E74" s="10"/>
      <c r="F74" s="46"/>
      <c r="G74" s="47"/>
      <c r="H74" s="47"/>
      <c r="I74" s="47"/>
      <c r="J74" s="47"/>
      <c r="K74" s="48"/>
      <c r="L74" s="48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0"/>
    </row>
    <row r="75" spans="1:23" ht="12.75">
      <c r="A75" s="49">
        <f>1+A73</f>
        <v>3</v>
      </c>
      <c r="B75">
        <v>132036</v>
      </c>
      <c r="C75" s="6" t="s">
        <v>59</v>
      </c>
      <c r="D75" s="10">
        <v>95</v>
      </c>
      <c r="E75" s="10"/>
      <c r="F75" s="46" t="s">
        <v>58</v>
      </c>
      <c r="G75" s="47">
        <v>0</v>
      </c>
      <c r="H75" s="47">
        <v>0</v>
      </c>
      <c r="I75" s="47">
        <v>53</v>
      </c>
      <c r="J75" s="47">
        <v>53</v>
      </c>
      <c r="K75" s="48">
        <v>47</v>
      </c>
      <c r="L75" s="48">
        <v>47</v>
      </c>
      <c r="M75" s="47">
        <v>53</v>
      </c>
      <c r="N75" s="47">
        <v>42</v>
      </c>
      <c r="O75" s="47">
        <v>53</v>
      </c>
      <c r="P75" s="47">
        <v>0</v>
      </c>
      <c r="Q75" s="47">
        <v>38</v>
      </c>
      <c r="R75" s="47">
        <v>38</v>
      </c>
      <c r="S75" s="47">
        <f>SMALL(G75:R75,4)</f>
        <v>38</v>
      </c>
      <c r="T75" s="47">
        <f>SMALL(G75:R75,3)</f>
        <v>0</v>
      </c>
      <c r="U75" s="47">
        <f>SMALL(G75:R75,2)</f>
        <v>0</v>
      </c>
      <c r="V75" s="47">
        <f>MIN(G75:R75)</f>
        <v>0</v>
      </c>
      <c r="W75" s="50">
        <f>SUM(G75:R75)-V75-U75-T75-S75</f>
        <v>386</v>
      </c>
    </row>
    <row r="76" spans="1:23" ht="12.75">
      <c r="A76" s="49"/>
      <c r="B76">
        <v>132037</v>
      </c>
      <c r="C76" s="6" t="s">
        <v>60</v>
      </c>
      <c r="D76" s="10">
        <v>95</v>
      </c>
      <c r="E76" s="10"/>
      <c r="F76" s="46"/>
      <c r="G76" s="47"/>
      <c r="H76" s="47"/>
      <c r="I76" s="47"/>
      <c r="J76" s="47"/>
      <c r="K76" s="48"/>
      <c r="L76" s="48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50"/>
    </row>
    <row r="77" spans="1:23" ht="12.75">
      <c r="A77" s="49">
        <v>4</v>
      </c>
      <c r="B77">
        <v>132051</v>
      </c>
      <c r="C77" s="24" t="s">
        <v>75</v>
      </c>
      <c r="D77" s="10">
        <v>95</v>
      </c>
      <c r="E77" s="10"/>
      <c r="F77" s="46" t="s">
        <v>58</v>
      </c>
      <c r="G77" s="47">
        <v>0</v>
      </c>
      <c r="H77" s="47">
        <v>0</v>
      </c>
      <c r="I77" s="47">
        <v>47</v>
      </c>
      <c r="J77" s="47">
        <v>47</v>
      </c>
      <c r="K77" s="48">
        <v>42</v>
      </c>
      <c r="L77" s="48">
        <v>42</v>
      </c>
      <c r="M77" s="47">
        <v>42</v>
      </c>
      <c r="N77" s="47">
        <v>47</v>
      </c>
      <c r="O77" s="47">
        <v>42</v>
      </c>
      <c r="P77" s="47">
        <v>47</v>
      </c>
      <c r="Q77" s="47">
        <v>34</v>
      </c>
      <c r="R77" s="47">
        <v>31</v>
      </c>
      <c r="S77" s="47">
        <f>SMALL(G77:R77,4)</f>
        <v>34</v>
      </c>
      <c r="T77" s="47">
        <f>SMALL(G77:R77,3)</f>
        <v>31</v>
      </c>
      <c r="U77" s="47">
        <f>SMALL(G77:R77,2)</f>
        <v>0</v>
      </c>
      <c r="V77" s="47">
        <f>MIN(G77:R77)</f>
        <v>0</v>
      </c>
      <c r="W77" s="50">
        <f>SUM(G77:R77)-V77-U77-T77-S77</f>
        <v>356</v>
      </c>
    </row>
    <row r="78" spans="1:23" ht="12.75">
      <c r="A78" s="49"/>
      <c r="B78">
        <v>132053</v>
      </c>
      <c r="C78" s="24" t="s">
        <v>76</v>
      </c>
      <c r="D78" s="10">
        <v>96</v>
      </c>
      <c r="E78" s="10"/>
      <c r="F78" s="46"/>
      <c r="G78" s="47"/>
      <c r="H78" s="47"/>
      <c r="I78" s="47"/>
      <c r="J78" s="47"/>
      <c r="K78" s="48"/>
      <c r="L78" s="48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50"/>
    </row>
    <row r="79" spans="1:23" ht="12.75">
      <c r="A79" s="49">
        <f>1+A77</f>
        <v>5</v>
      </c>
      <c r="B79">
        <v>1016</v>
      </c>
      <c r="C79" s="24" t="s">
        <v>69</v>
      </c>
      <c r="D79" s="10">
        <v>96</v>
      </c>
      <c r="E79" s="10"/>
      <c r="F79" s="46" t="s">
        <v>9</v>
      </c>
      <c r="G79" s="47">
        <v>0</v>
      </c>
      <c r="H79" s="47">
        <v>0</v>
      </c>
      <c r="I79" s="47">
        <v>42</v>
      </c>
      <c r="J79" s="47">
        <v>42</v>
      </c>
      <c r="K79" s="48">
        <v>38</v>
      </c>
      <c r="L79" s="48">
        <v>38</v>
      </c>
      <c r="M79" s="47">
        <v>0</v>
      </c>
      <c r="N79" s="47">
        <v>0</v>
      </c>
      <c r="O79" s="47">
        <v>38</v>
      </c>
      <c r="P79" s="47">
        <v>42</v>
      </c>
      <c r="Q79" s="47">
        <v>0</v>
      </c>
      <c r="R79" s="47">
        <v>0</v>
      </c>
      <c r="S79" s="47">
        <f>SMALL(G79:R79,4)</f>
        <v>0</v>
      </c>
      <c r="T79" s="47">
        <f>SMALL(G79:R79,3)</f>
        <v>0</v>
      </c>
      <c r="U79" s="47">
        <f>SMALL(G79:R79,2)</f>
        <v>0</v>
      </c>
      <c r="V79" s="47">
        <f>MIN(G79:R79)</f>
        <v>0</v>
      </c>
      <c r="W79" s="50">
        <f>SUM(G79:R79)-V79-U79-T79-S79</f>
        <v>240</v>
      </c>
    </row>
    <row r="80" spans="1:23" ht="12.75">
      <c r="A80" s="49"/>
      <c r="B80">
        <v>1019</v>
      </c>
      <c r="C80" s="24" t="s">
        <v>72</v>
      </c>
      <c r="D80" s="10">
        <v>96</v>
      </c>
      <c r="E80" s="10"/>
      <c r="F80" s="46"/>
      <c r="G80" s="47"/>
      <c r="H80" s="47"/>
      <c r="I80" s="47"/>
      <c r="J80" s="47"/>
      <c r="K80" s="48"/>
      <c r="L80" s="48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0"/>
    </row>
    <row r="81" spans="1:23" ht="12.75">
      <c r="A81" s="49">
        <f>1+A79</f>
        <v>6</v>
      </c>
      <c r="B81">
        <v>23149</v>
      </c>
      <c r="C81" s="2" t="s">
        <v>98</v>
      </c>
      <c r="D81" s="10">
        <v>94</v>
      </c>
      <c r="E81" s="10"/>
      <c r="F81" s="46" t="s">
        <v>97</v>
      </c>
      <c r="G81" s="47">
        <v>0</v>
      </c>
      <c r="H81" s="47">
        <v>0</v>
      </c>
      <c r="I81" s="47">
        <v>0</v>
      </c>
      <c r="J81" s="47">
        <v>0</v>
      </c>
      <c r="K81" s="48">
        <v>0</v>
      </c>
      <c r="L81" s="48">
        <v>0</v>
      </c>
      <c r="M81" s="47">
        <v>0</v>
      </c>
      <c r="N81" s="47">
        <v>0</v>
      </c>
      <c r="O81" s="47">
        <v>0</v>
      </c>
      <c r="P81" s="47">
        <v>0</v>
      </c>
      <c r="Q81" s="47">
        <v>53</v>
      </c>
      <c r="R81" s="47">
        <v>53</v>
      </c>
      <c r="S81" s="47">
        <f>SMALL(G81:R81,4)</f>
        <v>0</v>
      </c>
      <c r="T81" s="47">
        <f>SMALL(G81:R81,3)</f>
        <v>0</v>
      </c>
      <c r="U81" s="47">
        <f>SMALL(G81:R81,2)</f>
        <v>0</v>
      </c>
      <c r="V81" s="47">
        <f>MIN(G81:R81)</f>
        <v>0</v>
      </c>
      <c r="W81" s="50">
        <f>SUM(G81:R81)-V81-U81-T81-S81</f>
        <v>106</v>
      </c>
    </row>
    <row r="82" spans="1:23" ht="12.75">
      <c r="A82" s="49"/>
      <c r="B82">
        <v>23144</v>
      </c>
      <c r="C82" s="2" t="s">
        <v>99</v>
      </c>
      <c r="D82" s="10">
        <v>93</v>
      </c>
      <c r="E82" s="10"/>
      <c r="F82" s="46" t="s">
        <v>96</v>
      </c>
      <c r="G82" s="47"/>
      <c r="H82" s="47"/>
      <c r="I82" s="47"/>
      <c r="J82" s="47"/>
      <c r="K82" s="48"/>
      <c r="L82" s="48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50"/>
    </row>
    <row r="83" spans="1:23" ht="12.75">
      <c r="A83" s="49">
        <f>1+A81</f>
        <v>7</v>
      </c>
      <c r="B83">
        <v>132049</v>
      </c>
      <c r="C83" s="2" t="s">
        <v>83</v>
      </c>
      <c r="D83" s="10">
        <v>93</v>
      </c>
      <c r="E83" s="10"/>
      <c r="F83" s="46" t="s">
        <v>58</v>
      </c>
      <c r="G83" s="47">
        <v>0</v>
      </c>
      <c r="H83" s="47">
        <v>0</v>
      </c>
      <c r="I83" s="47">
        <v>0</v>
      </c>
      <c r="J83" s="47">
        <v>0</v>
      </c>
      <c r="K83" s="48">
        <v>0</v>
      </c>
      <c r="L83" s="48">
        <v>0</v>
      </c>
      <c r="M83" s="47">
        <v>0</v>
      </c>
      <c r="N83" s="47">
        <v>0</v>
      </c>
      <c r="O83" s="47">
        <v>0</v>
      </c>
      <c r="P83" s="47">
        <v>0</v>
      </c>
      <c r="Q83" s="47">
        <v>47</v>
      </c>
      <c r="R83" s="47">
        <v>47</v>
      </c>
      <c r="S83" s="47">
        <f>SMALL(G83:R83,4)</f>
        <v>0</v>
      </c>
      <c r="T83" s="47">
        <f>SMALL(G83:R83,3)</f>
        <v>0</v>
      </c>
      <c r="U83" s="47">
        <f>SMALL(G83:R83,2)</f>
        <v>0</v>
      </c>
      <c r="V83" s="47">
        <f>MIN(G83:R83)</f>
        <v>0</v>
      </c>
      <c r="W83" s="50">
        <f>SUM(G83:R83)-V83-U83-T83-S83</f>
        <v>94</v>
      </c>
    </row>
    <row r="84" spans="1:23" ht="12.75">
      <c r="A84" s="49"/>
      <c r="B84">
        <v>132003</v>
      </c>
      <c r="C84" s="2" t="s">
        <v>77</v>
      </c>
      <c r="D84" s="10">
        <v>94</v>
      </c>
      <c r="E84" s="10"/>
      <c r="F84" s="46"/>
      <c r="G84" s="47"/>
      <c r="H84" s="47"/>
      <c r="I84" s="47"/>
      <c r="J84" s="47"/>
      <c r="K84" s="48"/>
      <c r="L84" s="48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50"/>
    </row>
    <row r="85" spans="1:23" ht="12.75">
      <c r="A85" s="49">
        <f>1+A83</f>
        <v>8</v>
      </c>
      <c r="B85">
        <v>1050</v>
      </c>
      <c r="C85" s="2" t="s">
        <v>100</v>
      </c>
      <c r="D85" s="10">
        <v>95</v>
      </c>
      <c r="E85" s="10"/>
      <c r="F85" s="46" t="s">
        <v>9</v>
      </c>
      <c r="G85" s="47">
        <v>0</v>
      </c>
      <c r="H85" s="47">
        <v>0</v>
      </c>
      <c r="I85" s="47">
        <v>0</v>
      </c>
      <c r="J85" s="47">
        <v>0</v>
      </c>
      <c r="K85" s="48">
        <v>0</v>
      </c>
      <c r="L85" s="48">
        <v>0</v>
      </c>
      <c r="M85" s="47">
        <v>0</v>
      </c>
      <c r="N85" s="47">
        <v>0</v>
      </c>
      <c r="O85" s="47">
        <v>0</v>
      </c>
      <c r="P85" s="47">
        <v>0</v>
      </c>
      <c r="Q85" s="47">
        <v>31</v>
      </c>
      <c r="R85" s="47">
        <v>34</v>
      </c>
      <c r="S85" s="47">
        <f>SMALL(G85:R85,4)</f>
        <v>0</v>
      </c>
      <c r="T85" s="47">
        <f>SMALL(G85:R85,3)</f>
        <v>0</v>
      </c>
      <c r="U85" s="47">
        <f>SMALL(G85:R85,2)</f>
        <v>0</v>
      </c>
      <c r="V85" s="47">
        <f>MIN(G85:R85)</f>
        <v>0</v>
      </c>
      <c r="W85" s="50">
        <f>SUM(G85:R85)-V85-U85-T85-S85</f>
        <v>65</v>
      </c>
    </row>
    <row r="86" spans="1:23" ht="12.75">
      <c r="A86" s="49"/>
      <c r="B86">
        <v>1019</v>
      </c>
      <c r="C86" s="2" t="s">
        <v>72</v>
      </c>
      <c r="D86" s="10">
        <v>96</v>
      </c>
      <c r="E86" s="10"/>
      <c r="F86" s="46"/>
      <c r="G86" s="47"/>
      <c r="H86" s="47"/>
      <c r="I86" s="47"/>
      <c r="J86" s="47"/>
      <c r="K86" s="48"/>
      <c r="L86" s="48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50"/>
    </row>
    <row r="87" spans="1:23" ht="12.75">
      <c r="A87" s="25"/>
      <c r="B87"/>
      <c r="D87" s="10"/>
      <c r="E87" s="10"/>
      <c r="F87" s="46"/>
      <c r="G87" s="30"/>
      <c r="H87" s="30"/>
      <c r="I87" s="30"/>
      <c r="J87" s="30"/>
      <c r="K87" s="31"/>
      <c r="L87" s="31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2.75">
      <c r="A88" s="25"/>
      <c r="B88" t="s">
        <v>112</v>
      </c>
      <c r="D88" s="10"/>
      <c r="E88" s="10"/>
      <c r="F88" s="46"/>
      <c r="G88" s="30"/>
      <c r="H88" s="30"/>
      <c r="I88" s="30"/>
      <c r="J88" s="30"/>
      <c r="K88" s="31"/>
      <c r="L88" s="31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90" spans="1:23" ht="48.75">
      <c r="A90" s="3" t="s">
        <v>0</v>
      </c>
      <c r="B90" s="3" t="s">
        <v>1</v>
      </c>
      <c r="C90" s="20" t="s">
        <v>18</v>
      </c>
      <c r="D90" s="3" t="s">
        <v>2</v>
      </c>
      <c r="E90" s="3" t="s">
        <v>3</v>
      </c>
      <c r="F90" s="39" t="s">
        <v>4</v>
      </c>
      <c r="G90" s="14" t="s">
        <v>34</v>
      </c>
      <c r="H90" s="14" t="s">
        <v>65</v>
      </c>
      <c r="I90" s="14" t="s">
        <v>61</v>
      </c>
      <c r="J90" s="14" t="s">
        <v>62</v>
      </c>
      <c r="K90" s="27" t="s">
        <v>63</v>
      </c>
      <c r="L90" s="27" t="s">
        <v>64</v>
      </c>
      <c r="M90" s="14" t="s">
        <v>66</v>
      </c>
      <c r="N90" s="14" t="s">
        <v>82</v>
      </c>
      <c r="O90" s="14" t="s">
        <v>86</v>
      </c>
      <c r="P90" s="14" t="s">
        <v>85</v>
      </c>
      <c r="Q90" s="14" t="s">
        <v>38</v>
      </c>
      <c r="R90" s="14" t="s">
        <v>37</v>
      </c>
      <c r="S90" s="3" t="s">
        <v>67</v>
      </c>
      <c r="T90" s="3" t="s">
        <v>36</v>
      </c>
      <c r="U90" s="3" t="s">
        <v>10</v>
      </c>
      <c r="V90" s="3" t="s">
        <v>7</v>
      </c>
      <c r="W90" s="3" t="s">
        <v>5</v>
      </c>
    </row>
    <row r="91" spans="1:23" ht="12.75">
      <c r="A91" s="16">
        <v>1</v>
      </c>
      <c r="B91" s="12">
        <v>103020</v>
      </c>
      <c r="C91" s="6" t="s">
        <v>32</v>
      </c>
      <c r="D91" s="7">
        <v>95</v>
      </c>
      <c r="E91" s="7"/>
      <c r="F91" s="41" t="s">
        <v>23</v>
      </c>
      <c r="G91" s="5">
        <v>0</v>
      </c>
      <c r="H91" s="5">
        <v>0</v>
      </c>
      <c r="I91" s="5">
        <v>46</v>
      </c>
      <c r="J91" s="5">
        <v>49</v>
      </c>
      <c r="K91" s="28">
        <v>46</v>
      </c>
      <c r="L91" s="28">
        <v>43</v>
      </c>
      <c r="M91" s="5">
        <v>37</v>
      </c>
      <c r="N91" s="5">
        <v>29</v>
      </c>
      <c r="O91" s="5">
        <v>49</v>
      </c>
      <c r="P91" s="5">
        <v>40</v>
      </c>
      <c r="Q91" s="5">
        <v>49</v>
      </c>
      <c r="R91" s="5">
        <v>37</v>
      </c>
      <c r="S91" s="5">
        <f aca="true" t="shared" si="18" ref="S91:S104">SMALL(G91:R91,4)</f>
        <v>37</v>
      </c>
      <c r="T91" s="5">
        <f aca="true" t="shared" si="19" ref="T91:T104">SMALL(G91:R91,3)</f>
        <v>29</v>
      </c>
      <c r="U91" s="5">
        <f aca="true" t="shared" si="20" ref="U91:U104">SMALL(G91:R91,2)</f>
        <v>0</v>
      </c>
      <c r="V91" s="5">
        <f aca="true" t="shared" si="21" ref="V91:V104">MIN(G91:R91)</f>
        <v>0</v>
      </c>
      <c r="W91" s="15">
        <f aca="true" t="shared" si="22" ref="W91:W104">SUM(G91:R91)-S91-T91-U91-V91</f>
        <v>359</v>
      </c>
    </row>
    <row r="92" spans="1:23" ht="12.75">
      <c r="A92" s="16">
        <f>1+A91</f>
        <v>2</v>
      </c>
      <c r="B92" s="12">
        <v>133058</v>
      </c>
      <c r="C92" s="6" t="s">
        <v>55</v>
      </c>
      <c r="D92" s="7">
        <v>95</v>
      </c>
      <c r="E92" s="7"/>
      <c r="F92" s="42" t="s">
        <v>21</v>
      </c>
      <c r="G92" s="5">
        <v>46</v>
      </c>
      <c r="H92" s="5">
        <v>49</v>
      </c>
      <c r="I92" s="5">
        <v>35</v>
      </c>
      <c r="J92" s="5">
        <v>40</v>
      </c>
      <c r="K92" s="28">
        <v>43</v>
      </c>
      <c r="L92" s="28">
        <v>37</v>
      </c>
      <c r="M92" s="5">
        <v>33</v>
      </c>
      <c r="N92" s="5">
        <v>25</v>
      </c>
      <c r="O92" s="5">
        <v>29</v>
      </c>
      <c r="P92" s="5">
        <v>25</v>
      </c>
      <c r="Q92" s="5">
        <v>23</v>
      </c>
      <c r="R92" s="5">
        <v>23</v>
      </c>
      <c r="S92" s="5">
        <f t="shared" si="18"/>
        <v>25</v>
      </c>
      <c r="T92" s="5">
        <f t="shared" si="19"/>
        <v>25</v>
      </c>
      <c r="U92" s="5">
        <f t="shared" si="20"/>
        <v>23</v>
      </c>
      <c r="V92" s="5">
        <f t="shared" si="21"/>
        <v>23</v>
      </c>
      <c r="W92" s="15">
        <f t="shared" si="22"/>
        <v>312</v>
      </c>
    </row>
    <row r="93" spans="1:23" ht="12.75">
      <c r="A93" s="16">
        <f aca="true" t="shared" si="23" ref="A93:A104">1+A92</f>
        <v>3</v>
      </c>
      <c r="B93" s="23">
        <v>133056</v>
      </c>
      <c r="C93" s="22" t="s">
        <v>54</v>
      </c>
      <c r="D93" s="21">
        <v>95</v>
      </c>
      <c r="E93" s="21"/>
      <c r="F93" s="42" t="s">
        <v>21</v>
      </c>
      <c r="G93" s="5">
        <v>0</v>
      </c>
      <c r="H93" s="5">
        <v>0</v>
      </c>
      <c r="I93" s="5">
        <v>37</v>
      </c>
      <c r="J93" s="5">
        <v>43</v>
      </c>
      <c r="K93" s="28">
        <v>33</v>
      </c>
      <c r="L93" s="28">
        <v>40</v>
      </c>
      <c r="M93" s="5">
        <v>43</v>
      </c>
      <c r="N93" s="5">
        <v>43</v>
      </c>
      <c r="O93" s="5">
        <v>31</v>
      </c>
      <c r="P93" s="5">
        <v>27</v>
      </c>
      <c r="Q93" s="5">
        <v>27</v>
      </c>
      <c r="R93" s="5">
        <v>27</v>
      </c>
      <c r="S93" s="5">
        <f t="shared" si="18"/>
        <v>27</v>
      </c>
      <c r="T93" s="5">
        <f t="shared" si="19"/>
        <v>27</v>
      </c>
      <c r="U93" s="5">
        <f t="shared" si="20"/>
        <v>0</v>
      </c>
      <c r="V93" s="5">
        <f t="shared" si="21"/>
        <v>0</v>
      </c>
      <c r="W93" s="15">
        <f t="shared" si="22"/>
        <v>297</v>
      </c>
    </row>
    <row r="94" spans="1:23" ht="12.75">
      <c r="A94" s="16">
        <f t="shared" si="23"/>
        <v>4</v>
      </c>
      <c r="B94" s="1">
        <v>1016</v>
      </c>
      <c r="C94" s="2" t="s">
        <v>69</v>
      </c>
      <c r="D94" s="4">
        <v>96</v>
      </c>
      <c r="F94" s="40" t="s">
        <v>9</v>
      </c>
      <c r="G94" s="5">
        <v>35</v>
      </c>
      <c r="H94" s="5">
        <v>33</v>
      </c>
      <c r="I94" s="5">
        <v>31</v>
      </c>
      <c r="J94" s="5">
        <v>23</v>
      </c>
      <c r="K94" s="28">
        <v>15</v>
      </c>
      <c r="L94" s="28">
        <v>29</v>
      </c>
      <c r="M94" s="5">
        <v>25</v>
      </c>
      <c r="N94" s="5">
        <v>17</v>
      </c>
      <c r="O94" s="5">
        <v>15</v>
      </c>
      <c r="P94" s="5">
        <v>19</v>
      </c>
      <c r="Q94" s="5">
        <v>0</v>
      </c>
      <c r="R94" s="5">
        <v>0</v>
      </c>
      <c r="S94" s="5">
        <f t="shared" si="18"/>
        <v>15</v>
      </c>
      <c r="T94" s="5">
        <f t="shared" si="19"/>
        <v>15</v>
      </c>
      <c r="U94" s="5">
        <f t="shared" si="20"/>
        <v>0</v>
      </c>
      <c r="V94" s="5">
        <f t="shared" si="21"/>
        <v>0</v>
      </c>
      <c r="W94" s="15">
        <f t="shared" si="22"/>
        <v>212</v>
      </c>
    </row>
    <row r="95" spans="1:23" ht="12.75">
      <c r="A95" s="16">
        <f t="shared" si="23"/>
        <v>5</v>
      </c>
      <c r="B95" s="1">
        <v>103031</v>
      </c>
      <c r="C95" s="2" t="s">
        <v>48</v>
      </c>
      <c r="D95" s="4">
        <v>95</v>
      </c>
      <c r="F95" s="40" t="s">
        <v>23</v>
      </c>
      <c r="G95" s="5">
        <v>0</v>
      </c>
      <c r="H95" s="5">
        <v>0</v>
      </c>
      <c r="I95" s="5">
        <v>0</v>
      </c>
      <c r="J95" s="5">
        <v>0</v>
      </c>
      <c r="K95" s="28">
        <v>23</v>
      </c>
      <c r="L95" s="28">
        <v>31</v>
      </c>
      <c r="M95" s="5">
        <v>31</v>
      </c>
      <c r="N95" s="5">
        <v>35</v>
      </c>
      <c r="O95" s="5">
        <v>27</v>
      </c>
      <c r="P95" s="5">
        <v>23</v>
      </c>
      <c r="Q95" s="5">
        <v>21</v>
      </c>
      <c r="R95" s="5">
        <v>15</v>
      </c>
      <c r="S95" s="5">
        <f t="shared" si="18"/>
        <v>0</v>
      </c>
      <c r="T95" s="5">
        <f t="shared" si="19"/>
        <v>0</v>
      </c>
      <c r="U95" s="5">
        <f t="shared" si="20"/>
        <v>0</v>
      </c>
      <c r="V95" s="5">
        <f t="shared" si="21"/>
        <v>0</v>
      </c>
      <c r="W95" s="15">
        <f t="shared" si="22"/>
        <v>206</v>
      </c>
    </row>
    <row r="96" spans="1:23" ht="12.75">
      <c r="A96" s="16">
        <f t="shared" si="23"/>
        <v>6</v>
      </c>
      <c r="B96" s="1">
        <v>26029</v>
      </c>
      <c r="C96" s="2" t="s">
        <v>84</v>
      </c>
      <c r="D96" s="4">
        <v>95</v>
      </c>
      <c r="F96" s="40" t="s">
        <v>74</v>
      </c>
      <c r="G96" s="5">
        <v>0</v>
      </c>
      <c r="H96" s="5">
        <v>0</v>
      </c>
      <c r="I96" s="5">
        <v>0</v>
      </c>
      <c r="J96" s="5">
        <v>31</v>
      </c>
      <c r="K96" s="28">
        <v>29</v>
      </c>
      <c r="L96" s="28">
        <v>33</v>
      </c>
      <c r="M96" s="5">
        <v>0</v>
      </c>
      <c r="N96" s="5">
        <v>23</v>
      </c>
      <c r="O96" s="5">
        <v>0</v>
      </c>
      <c r="P96" s="5">
        <v>0</v>
      </c>
      <c r="Q96" s="5">
        <v>31</v>
      </c>
      <c r="R96" s="5">
        <v>29</v>
      </c>
      <c r="S96" s="5">
        <f t="shared" si="18"/>
        <v>0</v>
      </c>
      <c r="T96" s="5">
        <f t="shared" si="19"/>
        <v>0</v>
      </c>
      <c r="U96" s="5">
        <f t="shared" si="20"/>
        <v>0</v>
      </c>
      <c r="V96" s="5">
        <f t="shared" si="21"/>
        <v>0</v>
      </c>
      <c r="W96" s="15">
        <f t="shared" si="22"/>
        <v>176</v>
      </c>
    </row>
    <row r="97" spans="1:23" ht="12.75">
      <c r="A97" s="16">
        <f t="shared" si="23"/>
        <v>7</v>
      </c>
      <c r="B97" s="1">
        <v>64037</v>
      </c>
      <c r="C97" s="2" t="s">
        <v>73</v>
      </c>
      <c r="D97" s="4">
        <v>96</v>
      </c>
      <c r="F97" s="40" t="s">
        <v>14</v>
      </c>
      <c r="G97" s="5">
        <v>0</v>
      </c>
      <c r="H97" s="5">
        <v>0</v>
      </c>
      <c r="I97" s="5">
        <v>23</v>
      </c>
      <c r="J97" s="5">
        <v>21</v>
      </c>
      <c r="K97" s="28">
        <v>17</v>
      </c>
      <c r="L97" s="28">
        <v>25</v>
      </c>
      <c r="M97" s="5">
        <v>0</v>
      </c>
      <c r="N97" s="5">
        <v>0</v>
      </c>
      <c r="O97" s="5">
        <v>17</v>
      </c>
      <c r="P97" s="5">
        <v>17</v>
      </c>
      <c r="Q97" s="5">
        <v>17</v>
      </c>
      <c r="R97" s="5">
        <v>17</v>
      </c>
      <c r="S97" s="5">
        <f t="shared" si="18"/>
        <v>0</v>
      </c>
      <c r="T97" s="5">
        <f t="shared" si="19"/>
        <v>0</v>
      </c>
      <c r="U97" s="5">
        <f t="shared" si="20"/>
        <v>0</v>
      </c>
      <c r="V97" s="5">
        <f t="shared" si="21"/>
        <v>0</v>
      </c>
      <c r="W97" s="15">
        <f t="shared" si="22"/>
        <v>154</v>
      </c>
    </row>
    <row r="98" spans="1:23" ht="12.75">
      <c r="A98" s="16">
        <f t="shared" si="23"/>
        <v>8</v>
      </c>
      <c r="B98" s="1">
        <v>1019</v>
      </c>
      <c r="C98" s="2" t="s">
        <v>72</v>
      </c>
      <c r="D98" s="4">
        <v>96</v>
      </c>
      <c r="F98" s="40" t="s">
        <v>9</v>
      </c>
      <c r="G98" s="5">
        <v>0</v>
      </c>
      <c r="H98" s="5">
        <v>0</v>
      </c>
      <c r="I98" s="5">
        <v>25</v>
      </c>
      <c r="J98" s="5">
        <v>19</v>
      </c>
      <c r="K98" s="28">
        <v>12</v>
      </c>
      <c r="L98" s="28">
        <v>15</v>
      </c>
      <c r="M98" s="5">
        <v>0</v>
      </c>
      <c r="N98" s="5">
        <v>0</v>
      </c>
      <c r="O98" s="5">
        <v>14</v>
      </c>
      <c r="P98" s="5">
        <v>12</v>
      </c>
      <c r="Q98" s="5">
        <v>14</v>
      </c>
      <c r="R98" s="5">
        <v>13</v>
      </c>
      <c r="S98" s="5">
        <f t="shared" si="18"/>
        <v>0</v>
      </c>
      <c r="T98" s="5">
        <f t="shared" si="19"/>
        <v>0</v>
      </c>
      <c r="U98" s="5">
        <f t="shared" si="20"/>
        <v>0</v>
      </c>
      <c r="V98" s="5">
        <f t="shared" si="21"/>
        <v>0</v>
      </c>
      <c r="W98" s="15">
        <f t="shared" si="22"/>
        <v>124</v>
      </c>
    </row>
    <row r="99" spans="1:23" ht="12.75">
      <c r="A99" s="16">
        <v>8</v>
      </c>
      <c r="B99" s="1">
        <v>133059</v>
      </c>
      <c r="C99" s="2" t="s">
        <v>71</v>
      </c>
      <c r="D99" s="4">
        <v>96</v>
      </c>
      <c r="F99" s="40" t="s">
        <v>21</v>
      </c>
      <c r="G99" s="5">
        <v>0</v>
      </c>
      <c r="H99" s="5">
        <v>0</v>
      </c>
      <c r="I99" s="5">
        <v>27</v>
      </c>
      <c r="J99" s="5">
        <v>27</v>
      </c>
      <c r="K99" s="28">
        <v>13</v>
      </c>
      <c r="L99" s="28">
        <v>0</v>
      </c>
      <c r="M99" s="5">
        <v>0</v>
      </c>
      <c r="N99" s="5">
        <v>0</v>
      </c>
      <c r="O99" s="5">
        <v>13</v>
      </c>
      <c r="P99" s="5">
        <v>15</v>
      </c>
      <c r="Q99" s="5">
        <v>13</v>
      </c>
      <c r="R99" s="5">
        <v>14</v>
      </c>
      <c r="S99" s="5">
        <f t="shared" si="18"/>
        <v>0</v>
      </c>
      <c r="T99" s="5">
        <f t="shared" si="19"/>
        <v>0</v>
      </c>
      <c r="U99" s="5">
        <f t="shared" si="20"/>
        <v>0</v>
      </c>
      <c r="V99" s="5">
        <f t="shared" si="21"/>
        <v>0</v>
      </c>
      <c r="W99" s="15">
        <f t="shared" si="22"/>
        <v>122</v>
      </c>
    </row>
    <row r="100" spans="1:23" ht="12.75">
      <c r="A100" s="16">
        <v>10</v>
      </c>
      <c r="B100" s="1">
        <v>133061</v>
      </c>
      <c r="C100" s="2" t="s">
        <v>78</v>
      </c>
      <c r="D100" s="4">
        <v>95</v>
      </c>
      <c r="F100" s="40" t="s">
        <v>21</v>
      </c>
      <c r="G100" s="5">
        <v>0</v>
      </c>
      <c r="H100" s="5">
        <v>0</v>
      </c>
      <c r="I100" s="5">
        <v>0</v>
      </c>
      <c r="J100" s="5">
        <v>0</v>
      </c>
      <c r="K100" s="28">
        <v>14</v>
      </c>
      <c r="L100" s="28">
        <v>21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f t="shared" si="18"/>
        <v>0</v>
      </c>
      <c r="T100" s="5">
        <f t="shared" si="19"/>
        <v>0</v>
      </c>
      <c r="U100" s="5">
        <f t="shared" si="20"/>
        <v>0</v>
      </c>
      <c r="V100" s="5">
        <f t="shared" si="21"/>
        <v>0</v>
      </c>
      <c r="W100" s="15">
        <f t="shared" si="22"/>
        <v>35</v>
      </c>
    </row>
    <row r="101" spans="1:23" ht="12.75">
      <c r="A101" s="16">
        <v>10</v>
      </c>
      <c r="B101" s="1">
        <v>76039</v>
      </c>
      <c r="C101" s="2" t="s">
        <v>47</v>
      </c>
      <c r="D101" s="4">
        <v>95</v>
      </c>
      <c r="F101" s="40" t="s">
        <v>12</v>
      </c>
      <c r="G101" s="5">
        <v>0</v>
      </c>
      <c r="H101" s="5">
        <v>0</v>
      </c>
      <c r="I101" s="5">
        <v>0</v>
      </c>
      <c r="J101" s="5">
        <v>0</v>
      </c>
      <c r="K101" s="28">
        <v>21</v>
      </c>
      <c r="L101" s="28">
        <v>14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f t="shared" si="18"/>
        <v>0</v>
      </c>
      <c r="T101" s="5">
        <f t="shared" si="19"/>
        <v>0</v>
      </c>
      <c r="U101" s="5">
        <f t="shared" si="20"/>
        <v>0</v>
      </c>
      <c r="V101" s="5">
        <f t="shared" si="21"/>
        <v>0</v>
      </c>
      <c r="W101" s="15">
        <f t="shared" si="22"/>
        <v>35</v>
      </c>
    </row>
    <row r="102" spans="1:23" ht="12.75">
      <c r="A102" s="16">
        <v>12</v>
      </c>
      <c r="B102" s="17" t="s">
        <v>57</v>
      </c>
      <c r="C102" s="6" t="s">
        <v>56</v>
      </c>
      <c r="D102" s="7">
        <v>95</v>
      </c>
      <c r="E102" s="7"/>
      <c r="F102" s="41" t="s">
        <v>24</v>
      </c>
      <c r="G102" s="5">
        <v>0</v>
      </c>
      <c r="H102" s="5">
        <v>0</v>
      </c>
      <c r="I102" s="5">
        <v>0</v>
      </c>
      <c r="J102" s="5">
        <v>0</v>
      </c>
      <c r="K102" s="28">
        <v>0</v>
      </c>
      <c r="L102" s="28">
        <v>0</v>
      </c>
      <c r="M102" s="5">
        <v>0</v>
      </c>
      <c r="N102" s="5">
        <v>0</v>
      </c>
      <c r="O102" s="5">
        <v>21</v>
      </c>
      <c r="P102" s="5">
        <v>13</v>
      </c>
      <c r="Q102" s="5">
        <v>0</v>
      </c>
      <c r="R102" s="5">
        <v>0</v>
      </c>
      <c r="S102" s="5">
        <f t="shared" si="18"/>
        <v>0</v>
      </c>
      <c r="T102" s="5">
        <f t="shared" si="19"/>
        <v>0</v>
      </c>
      <c r="U102" s="5">
        <f t="shared" si="20"/>
        <v>0</v>
      </c>
      <c r="V102" s="5">
        <f t="shared" si="21"/>
        <v>0</v>
      </c>
      <c r="W102" s="15">
        <f t="shared" si="22"/>
        <v>34</v>
      </c>
    </row>
    <row r="103" spans="1:23" ht="12.75">
      <c r="A103" s="16">
        <f t="shared" si="23"/>
        <v>13</v>
      </c>
      <c r="B103" s="1">
        <v>60050</v>
      </c>
      <c r="C103" s="2" t="s">
        <v>79</v>
      </c>
      <c r="D103" s="4">
        <v>95</v>
      </c>
      <c r="F103" s="40" t="s">
        <v>80</v>
      </c>
      <c r="G103" s="5">
        <v>0</v>
      </c>
      <c r="H103" s="5">
        <v>0</v>
      </c>
      <c r="I103" s="5">
        <v>0</v>
      </c>
      <c r="J103" s="5">
        <v>0</v>
      </c>
      <c r="K103" s="28">
        <v>11</v>
      </c>
      <c r="L103" s="28">
        <v>17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 t="shared" si="18"/>
        <v>0</v>
      </c>
      <c r="T103" s="5">
        <f t="shared" si="19"/>
        <v>0</v>
      </c>
      <c r="U103" s="5">
        <f t="shared" si="20"/>
        <v>0</v>
      </c>
      <c r="V103" s="5">
        <f t="shared" si="21"/>
        <v>0</v>
      </c>
      <c r="W103" s="15">
        <f t="shared" si="22"/>
        <v>28</v>
      </c>
    </row>
    <row r="104" spans="1:23" ht="12.75">
      <c r="A104" s="16">
        <f t="shared" si="23"/>
        <v>14</v>
      </c>
      <c r="B104" s="5">
        <v>1050</v>
      </c>
      <c r="C104" s="6" t="s">
        <v>100</v>
      </c>
      <c r="D104" s="7">
        <v>95</v>
      </c>
      <c r="E104" s="7"/>
      <c r="F104" s="40" t="s">
        <v>9</v>
      </c>
      <c r="G104" s="5">
        <v>0</v>
      </c>
      <c r="H104" s="5">
        <v>0</v>
      </c>
      <c r="I104" s="5">
        <v>0</v>
      </c>
      <c r="J104" s="5">
        <v>0</v>
      </c>
      <c r="K104" s="28">
        <v>0</v>
      </c>
      <c r="L104" s="28">
        <v>0</v>
      </c>
      <c r="M104" s="5">
        <v>0</v>
      </c>
      <c r="N104" s="5">
        <v>0</v>
      </c>
      <c r="O104" s="5">
        <v>0</v>
      </c>
      <c r="P104" s="5">
        <v>0</v>
      </c>
      <c r="Q104" s="5">
        <v>12</v>
      </c>
      <c r="R104" s="5">
        <v>12</v>
      </c>
      <c r="S104" s="5">
        <f t="shared" si="18"/>
        <v>0</v>
      </c>
      <c r="T104" s="5">
        <f t="shared" si="19"/>
        <v>0</v>
      </c>
      <c r="U104" s="5">
        <f t="shared" si="20"/>
        <v>0</v>
      </c>
      <c r="V104" s="5">
        <f t="shared" si="21"/>
        <v>0</v>
      </c>
      <c r="W104" s="15">
        <f t="shared" si="22"/>
        <v>24</v>
      </c>
    </row>
    <row r="107" spans="1:23" ht="48.75">
      <c r="A107" s="3" t="s">
        <v>0</v>
      </c>
      <c r="B107" s="3" t="s">
        <v>1</v>
      </c>
      <c r="C107" s="20" t="s">
        <v>19</v>
      </c>
      <c r="D107" s="3" t="s">
        <v>2</v>
      </c>
      <c r="E107" s="3" t="s">
        <v>3</v>
      </c>
      <c r="F107" s="39" t="s">
        <v>4</v>
      </c>
      <c r="G107" s="14" t="s">
        <v>34</v>
      </c>
      <c r="H107" s="14" t="s">
        <v>65</v>
      </c>
      <c r="I107" s="14" t="s">
        <v>61</v>
      </c>
      <c r="J107" s="14" t="s">
        <v>62</v>
      </c>
      <c r="K107" s="27" t="s">
        <v>63</v>
      </c>
      <c r="L107" s="27" t="s">
        <v>64</v>
      </c>
      <c r="M107" s="14" t="s">
        <v>66</v>
      </c>
      <c r="N107" s="14" t="s">
        <v>66</v>
      </c>
      <c r="O107" s="14" t="s">
        <v>86</v>
      </c>
      <c r="P107" s="14" t="s">
        <v>85</v>
      </c>
      <c r="Q107" s="14" t="s">
        <v>38</v>
      </c>
      <c r="R107" s="14" t="s">
        <v>37</v>
      </c>
      <c r="S107" s="3" t="s">
        <v>67</v>
      </c>
      <c r="T107" s="3" t="s">
        <v>36</v>
      </c>
      <c r="U107" s="3" t="s">
        <v>10</v>
      </c>
      <c r="V107" s="3" t="s">
        <v>7</v>
      </c>
      <c r="W107" s="3" t="s">
        <v>5</v>
      </c>
    </row>
    <row r="108" spans="1:23" ht="12.75">
      <c r="A108" s="16">
        <v>1</v>
      </c>
      <c r="B108" s="8" t="s">
        <v>35</v>
      </c>
      <c r="C108" s="6" t="s">
        <v>53</v>
      </c>
      <c r="D108" s="7">
        <v>95</v>
      </c>
      <c r="E108" s="7"/>
      <c r="F108" s="41" t="s">
        <v>31</v>
      </c>
      <c r="G108" s="5">
        <v>53</v>
      </c>
      <c r="H108" s="5">
        <v>0</v>
      </c>
      <c r="I108" s="5">
        <v>47</v>
      </c>
      <c r="J108" s="5">
        <v>53</v>
      </c>
      <c r="K108" s="28">
        <v>53</v>
      </c>
      <c r="L108" s="28">
        <v>47</v>
      </c>
      <c r="M108" s="5">
        <v>34</v>
      </c>
      <c r="N108" s="5">
        <v>42</v>
      </c>
      <c r="O108" s="5">
        <v>38</v>
      </c>
      <c r="P108" s="5">
        <v>42</v>
      </c>
      <c r="Q108" s="5">
        <v>34</v>
      </c>
      <c r="R108" s="5">
        <v>25</v>
      </c>
      <c r="S108" s="5">
        <f>SMALL(G108:R108,4)</f>
        <v>34</v>
      </c>
      <c r="T108" s="5">
        <f>SMALL(G108:R108,3)</f>
        <v>34</v>
      </c>
      <c r="U108" s="5">
        <f>SMALL(G108:R108,2)</f>
        <v>25</v>
      </c>
      <c r="V108" s="5">
        <f>MIN(G108:R108)</f>
        <v>0</v>
      </c>
      <c r="W108" s="15">
        <f>SUM(G108:R108)-S108-T108-U108-V108</f>
        <v>375</v>
      </c>
    </row>
    <row r="109" spans="1:23" ht="12.75">
      <c r="A109" s="16">
        <f>1+A108</f>
        <v>2</v>
      </c>
      <c r="B109" s="1">
        <v>65011</v>
      </c>
      <c r="C109" s="2" t="s">
        <v>45</v>
      </c>
      <c r="D109" s="4">
        <v>95</v>
      </c>
      <c r="F109" s="40" t="s">
        <v>46</v>
      </c>
      <c r="G109" s="5">
        <v>0</v>
      </c>
      <c r="H109" s="5">
        <v>0</v>
      </c>
      <c r="I109" s="5">
        <v>42</v>
      </c>
      <c r="J109" s="5">
        <v>47</v>
      </c>
      <c r="K109" s="28">
        <v>47</v>
      </c>
      <c r="L109" s="28">
        <v>38</v>
      </c>
      <c r="M109" s="5">
        <v>0</v>
      </c>
      <c r="N109" s="5">
        <v>0</v>
      </c>
      <c r="O109" s="5">
        <v>53</v>
      </c>
      <c r="P109" s="5">
        <v>34</v>
      </c>
      <c r="Q109" s="5">
        <v>38</v>
      </c>
      <c r="R109" s="5">
        <v>28</v>
      </c>
      <c r="S109" s="5">
        <f>SMALL(G109:R109,4)</f>
        <v>0</v>
      </c>
      <c r="T109" s="5">
        <f>SMALL(G109:R109,3)</f>
        <v>0</v>
      </c>
      <c r="U109" s="5">
        <f>SMALL(G109:R109,2)</f>
        <v>0</v>
      </c>
      <c r="V109" s="5">
        <f>MIN(G109:R109)</f>
        <v>0</v>
      </c>
      <c r="W109" s="15">
        <f>SUM(G109:R109)-S109-T109-U109-V109</f>
        <v>327</v>
      </c>
    </row>
    <row r="110" spans="1:23" ht="12.75">
      <c r="A110" s="16">
        <v>3</v>
      </c>
      <c r="B110" s="32">
        <v>121083</v>
      </c>
      <c r="C110" s="36" t="s">
        <v>104</v>
      </c>
      <c r="D110" s="7">
        <v>95</v>
      </c>
      <c r="F110" s="40" t="s">
        <v>8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28">
        <v>0</v>
      </c>
      <c r="M110" s="5">
        <v>0</v>
      </c>
      <c r="N110" s="5">
        <v>0</v>
      </c>
      <c r="O110" s="5">
        <v>0</v>
      </c>
      <c r="P110" s="5">
        <v>0</v>
      </c>
      <c r="Q110" s="5">
        <v>22</v>
      </c>
      <c r="R110" s="5">
        <v>38</v>
      </c>
      <c r="S110" s="5">
        <f>SMALL(G110:R110,4)</f>
        <v>0</v>
      </c>
      <c r="T110" s="5">
        <f>SMALL(G110:R110,3)</f>
        <v>0</v>
      </c>
      <c r="U110" s="5">
        <f>SMALL(G110:R110,2)</f>
        <v>0</v>
      </c>
      <c r="V110" s="5">
        <f>MIN(G110:R110)</f>
        <v>0</v>
      </c>
      <c r="W110" s="15">
        <f>SUM(G110:R110)-S110-T110-U110-V110</f>
        <v>60</v>
      </c>
    </row>
    <row r="111" spans="1:23" ht="12.75">
      <c r="A111" s="16">
        <v>4</v>
      </c>
      <c r="B111" s="5">
        <v>121047</v>
      </c>
      <c r="C111" s="6" t="s">
        <v>88</v>
      </c>
      <c r="D111" s="7">
        <v>96</v>
      </c>
      <c r="E111" s="7"/>
      <c r="F111" s="40" t="s">
        <v>8</v>
      </c>
      <c r="G111" s="5">
        <v>0</v>
      </c>
      <c r="H111" s="5">
        <v>0</v>
      </c>
      <c r="I111" s="5">
        <v>0</v>
      </c>
      <c r="J111" s="5">
        <v>0</v>
      </c>
      <c r="K111" s="28">
        <v>0</v>
      </c>
      <c r="L111" s="28">
        <v>0</v>
      </c>
      <c r="M111" s="5">
        <v>0</v>
      </c>
      <c r="N111" s="5">
        <v>0</v>
      </c>
      <c r="O111" s="5">
        <v>25</v>
      </c>
      <c r="P111" s="5">
        <v>28</v>
      </c>
      <c r="Q111" s="5">
        <v>0</v>
      </c>
      <c r="R111" s="5">
        <v>0</v>
      </c>
      <c r="S111" s="5">
        <f>SMALL(G111:R111,4)</f>
        <v>0</v>
      </c>
      <c r="T111" s="5">
        <f>SMALL(G111:R111,3)</f>
        <v>0</v>
      </c>
      <c r="U111" s="5">
        <f>SMALL(G111:R111,2)</f>
        <v>0</v>
      </c>
      <c r="V111" s="5">
        <f>MIN(G111:R111)</f>
        <v>0</v>
      </c>
      <c r="W111" s="15">
        <f>SUM(G111:R111)-S111-T111-U111-V111</f>
        <v>53</v>
      </c>
    </row>
    <row r="114" spans="1:23" ht="48.75">
      <c r="A114" s="3" t="s">
        <v>0</v>
      </c>
      <c r="B114" s="3" t="s">
        <v>1</v>
      </c>
      <c r="C114" s="20" t="s">
        <v>117</v>
      </c>
      <c r="D114" s="3" t="s">
        <v>2</v>
      </c>
      <c r="E114" s="3" t="s">
        <v>3</v>
      </c>
      <c r="F114" s="39" t="s">
        <v>4</v>
      </c>
      <c r="G114" s="14" t="s">
        <v>34</v>
      </c>
      <c r="H114" s="14" t="s">
        <v>65</v>
      </c>
      <c r="I114" s="14" t="s">
        <v>61</v>
      </c>
      <c r="J114" s="14" t="s">
        <v>62</v>
      </c>
      <c r="K114" s="14" t="s">
        <v>63</v>
      </c>
      <c r="L114" s="14" t="s">
        <v>64</v>
      </c>
      <c r="M114" s="14" t="s">
        <v>66</v>
      </c>
      <c r="N114" s="14" t="s">
        <v>82</v>
      </c>
      <c r="O114" s="14" t="s">
        <v>86</v>
      </c>
      <c r="P114" s="14" t="s">
        <v>85</v>
      </c>
      <c r="Q114" s="14" t="s">
        <v>38</v>
      </c>
      <c r="R114" s="14" t="s">
        <v>37</v>
      </c>
      <c r="S114" s="3" t="s">
        <v>67</v>
      </c>
      <c r="T114" s="3" t="s">
        <v>36</v>
      </c>
      <c r="U114" s="3" t="s">
        <v>10</v>
      </c>
      <c r="V114" s="3" t="s">
        <v>7</v>
      </c>
      <c r="W114" s="3" t="s">
        <v>5</v>
      </c>
    </row>
    <row r="115" spans="1:23" ht="12.75">
      <c r="A115" s="16">
        <v>1</v>
      </c>
      <c r="B115" s="32">
        <v>132036</v>
      </c>
      <c r="C115" s="34" t="s">
        <v>59</v>
      </c>
      <c r="D115" s="35">
        <v>95</v>
      </c>
      <c r="E115" s="32" t="s">
        <v>91</v>
      </c>
      <c r="F115" s="43" t="s">
        <v>58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2">
        <v>57</v>
      </c>
      <c r="R115" s="5">
        <v>53</v>
      </c>
      <c r="S115" s="5">
        <f>SMALL(G115:R115,4)</f>
        <v>0</v>
      </c>
      <c r="T115" s="5">
        <f>SMALL(G115:R115,3)</f>
        <v>0</v>
      </c>
      <c r="U115" s="5">
        <f>SMALL(G115:R115,2)</f>
        <v>0</v>
      </c>
      <c r="V115" s="5">
        <f>MIN(G115:R115)</f>
        <v>0</v>
      </c>
      <c r="W115" s="15">
        <f>SUM(G115:R115)-S115-T115-U115-V115</f>
        <v>110</v>
      </c>
    </row>
    <row r="116" spans="1:23" ht="12.75">
      <c r="A116" s="16">
        <v>2</v>
      </c>
      <c r="B116" s="32">
        <v>132053</v>
      </c>
      <c r="C116" s="34" t="s">
        <v>76</v>
      </c>
      <c r="D116" s="35">
        <v>96</v>
      </c>
      <c r="E116" s="32" t="s">
        <v>91</v>
      </c>
      <c r="F116" s="43" t="s">
        <v>58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2">
        <v>43</v>
      </c>
      <c r="R116" s="5">
        <v>49</v>
      </c>
      <c r="S116" s="5">
        <f>SMALL(G116:R116,4)</f>
        <v>0</v>
      </c>
      <c r="T116" s="5">
        <f>SMALL(G116:R116,3)</f>
        <v>0</v>
      </c>
      <c r="U116" s="5">
        <f>SMALL(G116:R116,2)</f>
        <v>0</v>
      </c>
      <c r="V116" s="5">
        <f>MIN(G116:R116)</f>
        <v>0</v>
      </c>
      <c r="W116" s="15">
        <f>SUM(G116:R116)-S116-T116-U116-V116</f>
        <v>92</v>
      </c>
    </row>
    <row r="117" spans="1:23" ht="12.75">
      <c r="A117" s="16">
        <v>2</v>
      </c>
      <c r="B117" s="32">
        <v>132037</v>
      </c>
      <c r="C117" s="34" t="s">
        <v>60</v>
      </c>
      <c r="D117" s="35">
        <v>95</v>
      </c>
      <c r="E117" s="32" t="s">
        <v>91</v>
      </c>
      <c r="F117" s="43" t="s">
        <v>58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2">
        <v>46</v>
      </c>
      <c r="R117" s="5">
        <v>46</v>
      </c>
      <c r="S117" s="5">
        <f>SMALL(G117:R117,4)</f>
        <v>0</v>
      </c>
      <c r="T117" s="5">
        <f>SMALL(G117:R117,3)</f>
        <v>0</v>
      </c>
      <c r="U117" s="5">
        <f>SMALL(G117:R117,2)</f>
        <v>0</v>
      </c>
      <c r="V117" s="5">
        <f>MIN(G117:R117)</f>
        <v>0</v>
      </c>
      <c r="W117" s="15">
        <f>SUM(G117:R117)-S117-T117-U117-V117</f>
        <v>92</v>
      </c>
    </row>
    <row r="118" spans="1:23" ht="12.75">
      <c r="A118" s="16">
        <v>4</v>
      </c>
      <c r="B118" s="32">
        <v>132051</v>
      </c>
      <c r="C118" s="34" t="s">
        <v>75</v>
      </c>
      <c r="D118" s="35">
        <v>95</v>
      </c>
      <c r="E118" s="32" t="s">
        <v>91</v>
      </c>
      <c r="F118" s="43" t="s">
        <v>58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2">
        <v>37</v>
      </c>
      <c r="R118" s="5">
        <v>37</v>
      </c>
      <c r="S118" s="5">
        <f>SMALL(G118:R118,4)</f>
        <v>0</v>
      </c>
      <c r="T118" s="5">
        <f>SMALL(G118:R118,3)</f>
        <v>0</v>
      </c>
      <c r="U118" s="5">
        <f>SMALL(G118:R118,2)</f>
        <v>0</v>
      </c>
      <c r="V118" s="5">
        <f>MIN(G118:R118)</f>
        <v>0</v>
      </c>
      <c r="W118" s="15">
        <f>SUM(G118:R118)-S118-T118-U118-V118</f>
        <v>74</v>
      </c>
    </row>
    <row r="119" spans="2:23" ht="12.75">
      <c r="B119" s="32"/>
      <c r="C119" s="34"/>
      <c r="D119" s="35"/>
      <c r="E119" s="32"/>
      <c r="F119" s="4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2"/>
      <c r="R119" s="5"/>
      <c r="S119" s="5"/>
      <c r="T119" s="5"/>
      <c r="U119" s="5"/>
      <c r="V119" s="5"/>
      <c r="W119" s="15"/>
    </row>
    <row r="121" spans="1:23" ht="48.75">
      <c r="A121" s="3" t="s">
        <v>0</v>
      </c>
      <c r="B121" s="11" t="s">
        <v>1</v>
      </c>
      <c r="C121" s="19" t="s">
        <v>118</v>
      </c>
      <c r="D121" s="3" t="s">
        <v>2</v>
      </c>
      <c r="E121" s="3" t="s">
        <v>3</v>
      </c>
      <c r="F121" s="45" t="s">
        <v>4</v>
      </c>
      <c r="G121" s="14" t="s">
        <v>34</v>
      </c>
      <c r="H121" s="14" t="s">
        <v>65</v>
      </c>
      <c r="I121" s="14" t="s">
        <v>61</v>
      </c>
      <c r="J121" s="14" t="s">
        <v>62</v>
      </c>
      <c r="K121" s="27" t="s">
        <v>63</v>
      </c>
      <c r="L121" s="27" t="s">
        <v>64</v>
      </c>
      <c r="M121" s="14" t="s">
        <v>66</v>
      </c>
      <c r="N121" s="14" t="s">
        <v>82</v>
      </c>
      <c r="O121" s="14" t="s">
        <v>86</v>
      </c>
      <c r="P121" s="14" t="s">
        <v>85</v>
      </c>
      <c r="Q121" s="14" t="s">
        <v>38</v>
      </c>
      <c r="R121" s="14" t="s">
        <v>37</v>
      </c>
      <c r="S121" s="3" t="s">
        <v>67</v>
      </c>
      <c r="T121" s="3" t="s">
        <v>36</v>
      </c>
      <c r="U121" s="3" t="s">
        <v>10</v>
      </c>
      <c r="V121" s="3" t="s">
        <v>7</v>
      </c>
      <c r="W121" s="3" t="s">
        <v>5</v>
      </c>
    </row>
    <row r="122" spans="1:23" ht="12.75">
      <c r="A122" s="49">
        <v>1</v>
      </c>
      <c r="B122">
        <v>132036</v>
      </c>
      <c r="C122" s="6" t="s">
        <v>59</v>
      </c>
      <c r="D122" s="10">
        <v>95</v>
      </c>
      <c r="E122" s="10"/>
      <c r="F122" s="46" t="s">
        <v>58</v>
      </c>
      <c r="G122" s="47">
        <v>0</v>
      </c>
      <c r="H122" s="47">
        <v>0</v>
      </c>
      <c r="I122" s="47">
        <v>53</v>
      </c>
      <c r="J122" s="47">
        <v>53</v>
      </c>
      <c r="K122" s="48">
        <v>47</v>
      </c>
      <c r="L122" s="48">
        <v>47</v>
      </c>
      <c r="M122" s="47">
        <v>53</v>
      </c>
      <c r="N122" s="47">
        <v>42</v>
      </c>
      <c r="O122" s="47">
        <v>53</v>
      </c>
      <c r="P122" s="47">
        <v>0</v>
      </c>
      <c r="Q122" s="47">
        <v>38</v>
      </c>
      <c r="R122" s="47">
        <v>38</v>
      </c>
      <c r="S122" s="47">
        <f>SMALL(G122:R122,4)</f>
        <v>38</v>
      </c>
      <c r="T122" s="47">
        <f>SMALL(G122:R122,3)</f>
        <v>0</v>
      </c>
      <c r="U122" s="47">
        <f>SMALL(G122:R122,2)</f>
        <v>0</v>
      </c>
      <c r="V122" s="47">
        <f>MIN(G122:R122)</f>
        <v>0</v>
      </c>
      <c r="W122" s="47">
        <f>SUM(G122:R122)-V122-U122-T122-S122</f>
        <v>386</v>
      </c>
    </row>
    <row r="123" spans="1:23" ht="12.75">
      <c r="A123" s="49"/>
      <c r="B123">
        <v>132037</v>
      </c>
      <c r="C123" s="6" t="s">
        <v>60</v>
      </c>
      <c r="D123" s="10">
        <v>95</v>
      </c>
      <c r="E123" s="10"/>
      <c r="F123" s="46"/>
      <c r="G123" s="47"/>
      <c r="H123" s="47"/>
      <c r="I123" s="47"/>
      <c r="J123" s="47"/>
      <c r="K123" s="48"/>
      <c r="L123" s="48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:23" ht="12.75">
      <c r="A124" s="49">
        <f>1+A122</f>
        <v>2</v>
      </c>
      <c r="B124">
        <v>132051</v>
      </c>
      <c r="C124" s="24" t="s">
        <v>75</v>
      </c>
      <c r="D124" s="10">
        <v>95</v>
      </c>
      <c r="E124" s="10"/>
      <c r="F124" s="46" t="s">
        <v>58</v>
      </c>
      <c r="G124" s="47">
        <v>0</v>
      </c>
      <c r="H124" s="47">
        <v>0</v>
      </c>
      <c r="I124" s="47">
        <v>47</v>
      </c>
      <c r="J124" s="47">
        <v>47</v>
      </c>
      <c r="K124" s="48">
        <v>42</v>
      </c>
      <c r="L124" s="48">
        <v>42</v>
      </c>
      <c r="M124" s="47">
        <v>42</v>
      </c>
      <c r="N124" s="47">
        <v>47</v>
      </c>
      <c r="O124" s="47">
        <v>42</v>
      </c>
      <c r="P124" s="47">
        <v>47</v>
      </c>
      <c r="Q124" s="47">
        <v>34</v>
      </c>
      <c r="R124" s="47">
        <v>31</v>
      </c>
      <c r="S124" s="47">
        <f>SMALL(G124:R124,4)</f>
        <v>34</v>
      </c>
      <c r="T124" s="47">
        <f>SMALL(G124:R124,3)</f>
        <v>31</v>
      </c>
      <c r="U124" s="47">
        <f>SMALL(G124:R124,2)</f>
        <v>0</v>
      </c>
      <c r="V124" s="47">
        <f>MIN(G124:R124)</f>
        <v>0</v>
      </c>
      <c r="W124" s="47">
        <f>SUM(G124:R124)-V124-U124-T124-S124</f>
        <v>356</v>
      </c>
    </row>
    <row r="125" spans="1:23" ht="12.75">
      <c r="A125" s="49"/>
      <c r="B125">
        <v>132053</v>
      </c>
      <c r="C125" s="24" t="s">
        <v>76</v>
      </c>
      <c r="D125" s="10">
        <v>96</v>
      </c>
      <c r="E125" s="10"/>
      <c r="F125" s="46"/>
      <c r="G125" s="47"/>
      <c r="H125" s="47"/>
      <c r="I125" s="47"/>
      <c r="J125" s="47"/>
      <c r="K125" s="48"/>
      <c r="L125" s="48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:23" ht="12.75">
      <c r="A126" s="49">
        <f>1+A124</f>
        <v>3</v>
      </c>
      <c r="B126">
        <v>1016</v>
      </c>
      <c r="C126" s="24" t="s">
        <v>69</v>
      </c>
      <c r="D126" s="10">
        <v>96</v>
      </c>
      <c r="E126" s="10"/>
      <c r="F126" s="46" t="s">
        <v>9</v>
      </c>
      <c r="G126" s="47">
        <v>0</v>
      </c>
      <c r="H126" s="47">
        <v>0</v>
      </c>
      <c r="I126" s="47">
        <v>42</v>
      </c>
      <c r="J126" s="47">
        <v>42</v>
      </c>
      <c r="K126" s="48">
        <v>38</v>
      </c>
      <c r="L126" s="48">
        <v>38</v>
      </c>
      <c r="M126" s="47">
        <v>0</v>
      </c>
      <c r="N126" s="47">
        <v>0</v>
      </c>
      <c r="O126" s="47">
        <v>38</v>
      </c>
      <c r="P126" s="47">
        <v>42</v>
      </c>
      <c r="Q126" s="47">
        <v>0</v>
      </c>
      <c r="R126" s="47">
        <v>0</v>
      </c>
      <c r="S126" s="47">
        <f>SMALL(G126:R126,4)</f>
        <v>0</v>
      </c>
      <c r="T126" s="47">
        <f>SMALL(G126:R126,3)</f>
        <v>0</v>
      </c>
      <c r="U126" s="47">
        <f>SMALL(G126:R126,2)</f>
        <v>0</v>
      </c>
      <c r="V126" s="47">
        <f>MIN(G126:R126)</f>
        <v>0</v>
      </c>
      <c r="W126" s="47">
        <f>SUM(G126:R126)-V126-U126-T126-S126</f>
        <v>240</v>
      </c>
    </row>
    <row r="127" spans="1:23" ht="12.75">
      <c r="A127" s="49"/>
      <c r="B127">
        <v>1019</v>
      </c>
      <c r="C127" s="24" t="s">
        <v>72</v>
      </c>
      <c r="D127" s="10">
        <v>96</v>
      </c>
      <c r="E127" s="10"/>
      <c r="F127" s="46"/>
      <c r="G127" s="47"/>
      <c r="H127" s="47"/>
      <c r="I127" s="47"/>
      <c r="J127" s="47"/>
      <c r="K127" s="48"/>
      <c r="L127" s="48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:23" ht="12.75">
      <c r="A128" s="49">
        <f>1+A126</f>
        <v>4</v>
      </c>
      <c r="B128">
        <v>1050</v>
      </c>
      <c r="C128" s="2" t="s">
        <v>100</v>
      </c>
      <c r="D128" s="10">
        <v>95</v>
      </c>
      <c r="E128" s="10"/>
      <c r="F128" s="46" t="s">
        <v>9</v>
      </c>
      <c r="G128" s="47">
        <v>0</v>
      </c>
      <c r="H128" s="47">
        <v>0</v>
      </c>
      <c r="I128" s="47">
        <v>0</v>
      </c>
      <c r="J128" s="47">
        <v>0</v>
      </c>
      <c r="K128" s="48">
        <v>0</v>
      </c>
      <c r="L128" s="48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31</v>
      </c>
      <c r="R128" s="47">
        <v>34</v>
      </c>
      <c r="S128" s="47">
        <f>SMALL(G128:R128,4)</f>
        <v>0</v>
      </c>
      <c r="T128" s="47">
        <f>SMALL(G128:R128,3)</f>
        <v>0</v>
      </c>
      <c r="U128" s="47">
        <f>SMALL(G128:R128,2)</f>
        <v>0</v>
      </c>
      <c r="V128" s="47">
        <f>MIN(G128:R128)</f>
        <v>0</v>
      </c>
      <c r="W128" s="47">
        <f>SUM(G128:R128)-V128-U128-T128-S128</f>
        <v>65</v>
      </c>
    </row>
    <row r="129" spans="1:23" ht="12.75">
      <c r="A129" s="49"/>
      <c r="B129">
        <v>1019</v>
      </c>
      <c r="C129" s="2" t="s">
        <v>72</v>
      </c>
      <c r="D129" s="10">
        <v>96</v>
      </c>
      <c r="E129" s="10"/>
      <c r="F129" s="46"/>
      <c r="G129" s="47"/>
      <c r="H129" s="47"/>
      <c r="I129" s="47"/>
      <c r="J129" s="47"/>
      <c r="K129" s="48"/>
      <c r="L129" s="48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</sheetData>
  <mergeCells count="217">
    <mergeCell ref="A71:A72"/>
    <mergeCell ref="A73:A74"/>
    <mergeCell ref="A75:A76"/>
    <mergeCell ref="A77:A78"/>
    <mergeCell ref="A79:A80"/>
    <mergeCell ref="A81:A82"/>
    <mergeCell ref="A83:A84"/>
    <mergeCell ref="A85:A86"/>
    <mergeCell ref="G71:G72"/>
    <mergeCell ref="H71:H72"/>
    <mergeCell ref="I71:I72"/>
    <mergeCell ref="G77:G78"/>
    <mergeCell ref="H77:H78"/>
    <mergeCell ref="I77:I78"/>
    <mergeCell ref="G83:G84"/>
    <mergeCell ref="H83:H84"/>
    <mergeCell ref="I83:I84"/>
    <mergeCell ref="J71:J72"/>
    <mergeCell ref="G75:G76"/>
    <mergeCell ref="H75:H76"/>
    <mergeCell ref="I75:I76"/>
    <mergeCell ref="J75:J76"/>
    <mergeCell ref="G81:G82"/>
    <mergeCell ref="H81:H8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G85:G86"/>
    <mergeCell ref="H85:H86"/>
    <mergeCell ref="I85:I86"/>
    <mergeCell ref="J85:J86"/>
    <mergeCell ref="K85:K86"/>
    <mergeCell ref="L85:L86"/>
    <mergeCell ref="M85:M86"/>
    <mergeCell ref="A1:W1"/>
    <mergeCell ref="A122:A123"/>
    <mergeCell ref="L122:L123"/>
    <mergeCell ref="M122:M123"/>
    <mergeCell ref="N122:N123"/>
    <mergeCell ref="O122:O123"/>
    <mergeCell ref="P122:P123"/>
    <mergeCell ref="Q122:Q123"/>
    <mergeCell ref="R85:R86"/>
    <mergeCell ref="S85:S86"/>
    <mergeCell ref="J122:J123"/>
    <mergeCell ref="K122:K123"/>
    <mergeCell ref="V85:V86"/>
    <mergeCell ref="W85:W86"/>
    <mergeCell ref="T85:T86"/>
    <mergeCell ref="U85:U86"/>
    <mergeCell ref="N85:N86"/>
    <mergeCell ref="O85:O86"/>
    <mergeCell ref="P85:P86"/>
    <mergeCell ref="Q85:Q86"/>
    <mergeCell ref="A128:A129"/>
    <mergeCell ref="G122:G123"/>
    <mergeCell ref="H122:H123"/>
    <mergeCell ref="I122:I123"/>
    <mergeCell ref="G124:G125"/>
    <mergeCell ref="H124:H125"/>
    <mergeCell ref="I124:I125"/>
    <mergeCell ref="A124:A125"/>
    <mergeCell ref="A126:A127"/>
    <mergeCell ref="R122:R123"/>
    <mergeCell ref="S122:S123"/>
    <mergeCell ref="T122:T123"/>
    <mergeCell ref="U122:U123"/>
    <mergeCell ref="V122:V123"/>
    <mergeCell ref="W122:W123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</mergeCells>
  <printOptions/>
  <pageMargins left="0.1968503937007874" right="0.1968503937007874" top="0.984251968503937" bottom="0.984251968503937" header="0.5118110236220472" footer="0.5118110236220472"/>
  <pageSetup horizontalDpi="180" verticalDpi="180" orientation="portrait" paperSize="9" scale="92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2007-10-18T08:23:24Z</cp:lastPrinted>
  <dcterms:created xsi:type="dcterms:W3CDTF">1998-07-05T11:58:42Z</dcterms:created>
  <dcterms:modified xsi:type="dcterms:W3CDTF">2007-10-18T08:31:49Z</dcterms:modified>
  <cp:category/>
  <cp:version/>
  <cp:contentType/>
  <cp:contentStatus/>
</cp:coreProperties>
</file>